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0326\"/>
    </mc:Choice>
  </mc:AlternateContent>
  <xr:revisionPtr revIDLastSave="0" documentId="13_ncr:1_{5DFABCB8-3AD7-4A81-9AE1-53D3F3D1553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IC-8" sheetId="16" r:id="rId1"/>
    <sheet name="IC-9" sheetId="32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Area" localSheetId="2">'IC-10'!$A$1:$H$24</definedName>
    <definedName name="_xlnm.Print_Area" localSheetId="3">'IC-11'!$A$1:$E$24</definedName>
    <definedName name="_xlnm.Print_Area" localSheetId="4">'IC-12'!$A$1:$F$46</definedName>
    <definedName name="_xlnm.Print_Area" localSheetId="6">'IC-14'!$A$1:$D$31</definedName>
    <definedName name="_xlnm.Print_Area" localSheetId="7">'IC-15'!$A$1:$H$34</definedName>
    <definedName name="_xlnm.Print_Area" localSheetId="8">'IC-16'!$A$1:$F$30</definedName>
    <definedName name="_xlnm.Print_Area" localSheetId="9">'IC-17'!$A$1:$E$22</definedName>
    <definedName name="_xlnm.Print_Area" localSheetId="10">'IC-18'!$A$1:$E$119</definedName>
    <definedName name="_xlnm.Print_Area" localSheetId="11">'IC-19'!$A$1:$E$81</definedName>
    <definedName name="_xlnm.Print_Area" localSheetId="12">'IC-20'!$A$1:$G$43</definedName>
    <definedName name="_xlnm.Print_Area" localSheetId="13">'IC-21'!$A$1:$G$26</definedName>
    <definedName name="_xlnm.Print_Area" localSheetId="15">'IC-23'!$A$1:$E$79</definedName>
    <definedName name="_xlnm.Print_Area" localSheetId="0">'IC-8'!$A$1:$G$36</definedName>
    <definedName name="_xlnm.Print_Area" localSheetId="1">'IC-9'!$A$2:$G$49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9" l="1"/>
  <c r="D15" i="29" s="1"/>
  <c r="C9" i="29"/>
  <c r="C15" i="29" s="1"/>
  <c r="D13" i="28"/>
  <c r="D12" i="28" s="1"/>
  <c r="C13" i="28"/>
  <c r="C12" i="28" s="1"/>
  <c r="C32" i="28" s="1"/>
  <c r="C67" i="27"/>
  <c r="C53" i="26"/>
  <c r="C11" i="32"/>
  <c r="C25" i="32" s="1"/>
  <c r="C19" i="32"/>
  <c r="D15" i="16"/>
  <c r="D17" i="16" s="1"/>
  <c r="D24" i="30"/>
  <c r="C24" i="30"/>
  <c r="D9" i="28"/>
  <c r="D8" i="28" s="1"/>
  <c r="C9" i="28"/>
  <c r="C8" i="28" s="1"/>
  <c r="C37" i="27"/>
  <c r="C19" i="27"/>
  <c r="C9" i="27"/>
  <c r="D8" i="29" l="1"/>
  <c r="D32" i="28"/>
  <c r="C70" i="27"/>
  <c r="C8" i="29"/>
  <c r="D56" i="27" l="1"/>
  <c r="D68" i="27"/>
  <c r="D47" i="27"/>
  <c r="D52" i="27"/>
  <c r="D35" i="27"/>
  <c r="D32" i="27"/>
  <c r="D70" i="27"/>
  <c r="D67" i="27"/>
  <c r="D59" i="27"/>
  <c r="D49" i="27"/>
  <c r="D40" i="27"/>
  <c r="D30" i="27"/>
  <c r="D22" i="27"/>
  <c r="D14" i="27"/>
  <c r="D66" i="27"/>
  <c r="D58" i="27"/>
  <c r="D48" i="27"/>
  <c r="D39" i="27"/>
  <c r="D29" i="27"/>
  <c r="D21" i="27"/>
  <c r="D13" i="27"/>
  <c r="D57" i="27"/>
  <c r="D46" i="27"/>
  <c r="D38" i="27"/>
  <c r="D28" i="27"/>
  <c r="D20" i="27"/>
  <c r="D12" i="27"/>
  <c r="D64" i="27"/>
  <c r="D45" i="27"/>
  <c r="D37" i="27"/>
  <c r="D27" i="27"/>
  <c r="D19" i="27"/>
  <c r="D11" i="27"/>
  <c r="D54" i="27"/>
  <c r="D44" i="27"/>
  <c r="D36" i="27"/>
  <c r="D26" i="27"/>
  <c r="D18" i="27"/>
  <c r="D10" i="27"/>
  <c r="D62" i="27"/>
  <c r="D53" i="27"/>
  <c r="D43" i="27"/>
  <c r="D34" i="27"/>
  <c r="D17" i="27"/>
  <c r="D9" i="27"/>
  <c r="D61" i="27"/>
  <c r="D42" i="27"/>
  <c r="D24" i="27"/>
  <c r="D69" i="27"/>
  <c r="D50" i="27"/>
  <c r="D31" i="27"/>
  <c r="D15" i="27"/>
  <c r="D55" i="27"/>
  <c r="D25" i="27"/>
  <c r="D51" i="27"/>
  <c r="D33" i="27"/>
  <c r="D16" i="27"/>
  <c r="D60" i="27"/>
  <c r="D41" i="27"/>
  <c r="D23" i="27"/>
  <c r="D65" i="27"/>
  <c r="D63" i="27"/>
  <c r="C73" i="26"/>
  <c r="C66" i="26" s="1"/>
  <c r="C9" i="26"/>
  <c r="C85" i="26"/>
  <c r="C8" i="25"/>
  <c r="C11" i="25" s="1"/>
  <c r="D17" i="24"/>
  <c r="C19" i="22"/>
  <c r="C22" i="23"/>
  <c r="C14" i="22"/>
  <c r="C9" i="22"/>
  <c r="E27" i="20"/>
  <c r="E28" i="20"/>
  <c r="E29" i="20"/>
  <c r="E30" i="20"/>
  <c r="E31" i="20"/>
  <c r="E26" i="20"/>
  <c r="E34" i="20"/>
  <c r="D36" i="20"/>
  <c r="C36" i="20"/>
  <c r="E23" i="20"/>
  <c r="D18" i="20"/>
  <c r="C18" i="20"/>
  <c r="D11" i="32"/>
  <c r="F35" i="32"/>
  <c r="E35" i="32"/>
  <c r="D35" i="32"/>
  <c r="C34" i="32"/>
  <c r="C35" i="32" s="1"/>
  <c r="C33" i="32"/>
  <c r="C32" i="32"/>
  <c r="C31" i="32"/>
  <c r="E19" i="32"/>
  <c r="D19" i="32"/>
  <c r="E11" i="32"/>
  <c r="E25" i="32" s="1"/>
  <c r="D25" i="16"/>
  <c r="D50" i="31"/>
  <c r="C50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24" i="31"/>
  <c r="E50" i="31" s="1"/>
  <c r="E55" i="31"/>
  <c r="E56" i="31"/>
  <c r="E57" i="31"/>
  <c r="E58" i="31"/>
  <c r="E59" i="31"/>
  <c r="E60" i="31"/>
  <c r="E61" i="31"/>
  <c r="E62" i="31"/>
  <c r="E63" i="31"/>
  <c r="E64" i="31"/>
  <c r="E65" i="31"/>
  <c r="E66" i="31"/>
  <c r="C108" i="26" l="1"/>
  <c r="D9" i="26" s="1"/>
  <c r="C8" i="26"/>
  <c r="D25" i="32"/>
  <c r="D57" i="26" l="1"/>
  <c r="D53" i="26"/>
  <c r="D62" i="26"/>
  <c r="D74" i="26"/>
  <c r="D73" i="26" s="1"/>
  <c r="D107" i="26"/>
  <c r="D66" i="26"/>
  <c r="D85" i="26"/>
  <c r="D108" i="26"/>
  <c r="D8" i="26"/>
  <c r="E36" i="20" l="1"/>
  <c r="C14" i="19"/>
  <c r="C14" i="18"/>
</calcChain>
</file>

<file path=xl/sharedStrings.xml><?xml version="1.0" encoding="utf-8"?>
<sst xmlns="http://schemas.openxmlformats.org/spreadsheetml/2006/main" count="933" uniqueCount="753">
  <si>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</si>
  <si>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</si>
  <si>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</si>
  <si>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</si>
  <si>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</si>
  <si>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</si>
  <si>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</si>
  <si>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</si>
  <si>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</si>
  <si>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</si>
  <si>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</si>
  <si>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</si>
  <si>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</si>
  <si>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</si>
  <si>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</si>
  <si>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</si>
  <si>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</si>
  <si>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</si>
  <si>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</si>
  <si>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</si>
  <si>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</si>
  <si>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</si>
  <si>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</si>
  <si>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</si>
  <si>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</si>
  <si>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</si>
  <si>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</si>
  <si>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</si>
  <si>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</si>
  <si>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</si>
  <si>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</si>
  <si>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</si>
  <si>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</si>
  <si>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</si>
  <si>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</si>
  <si>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</si>
  <si>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</si>
  <si>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</si>
  <si>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</si>
  <si>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</si>
  <si>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</si>
  <si>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</si>
  <si>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</si>
  <si>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</si>
  <si>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</si>
  <si>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</si>
  <si>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</si>
  <si>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</si>
  <si>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</si>
  <si>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>Criterios para la Determinación de las Estimaciones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</si>
  <si>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</si>
  <si>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</si>
  <si>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</si>
  <si>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</si>
  <si>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</si>
  <si>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</si>
  <si>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</si>
  <si>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</si>
  <si>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</si>
  <si>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</si>
  <si>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</si>
  <si>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</si>
  <si>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</si>
  <si>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</si>
  <si>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</si>
  <si>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</si>
  <si>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</si>
  <si>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</si>
  <si>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</si>
  <si>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</si>
  <si>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</si>
  <si>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</si>
  <si>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</si>
  <si>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</si>
  <si>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</si>
  <si>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</si>
  <si>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</si>
  <si>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</si>
  <si>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</si>
  <si>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</si>
  <si>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</si>
  <si>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</si>
  <si>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</si>
  <si>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</si>
  <si>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</si>
  <si>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</si>
  <si>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</si>
  <si>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</si>
  <si>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</si>
  <si>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</si>
  <si>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</si>
  <si>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</si>
  <si>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</si>
  <si>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</si>
  <si>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</si>
  <si>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</si>
  <si>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</si>
  <si>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</si>
  <si>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</si>
  <si>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</si>
  <si>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</si>
  <si>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</si>
  <si>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</si>
  <si>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</si>
  <si>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</si>
  <si>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</si>
  <si>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</si>
  <si>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</si>
  <si>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</si>
  <si>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</si>
  <si>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</si>
  <si>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</si>
  <si>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</si>
  <si>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</si>
  <si>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</si>
  <si>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</si>
  <si>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</si>
  <si>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</si>
  <si>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</si>
  <si>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</si>
  <si>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</si>
  <si>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</si>
  <si>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</si>
  <si>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</si>
  <si>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</si>
  <si>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</si>
  <si>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</si>
  <si>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</si>
  <si>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</si>
  <si>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</si>
  <si>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</si>
  <si>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</si>
  <si>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</si>
  <si>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</si>
  <si>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B) Presupuestarias:</t>
  </si>
  <si>
    <t>Fondos con afectación específica</t>
  </si>
  <si>
    <t>Saldo inicial</t>
  </si>
  <si>
    <t>Saldo final</t>
  </si>
  <si>
    <t>Se informará de manera agrupada en las notas a los Estados Financieros las cuentas de orden contable y cuentas de orden presupuestario.</t>
  </si>
  <si>
    <t>Bajo protesta de decir verdad declaramos que los Estados Financieros y sus Notas son razonablemente correctos y responsabilidad del emisor</t>
  </si>
  <si>
    <t>Ente público: Consejo de Ciencia y Tecnología e Innovación del Estado de Guerrero</t>
  </si>
  <si>
    <t xml:space="preserve">Consejo de Ciencia, Tecnología e Innovación del Estado de Guerrero </t>
  </si>
  <si>
    <t>7 1 1</t>
  </si>
  <si>
    <t>VALORES EN CUSTODIA</t>
  </si>
  <si>
    <t>7 1 2</t>
  </si>
  <si>
    <t>CUSTODIA DE VALORES</t>
  </si>
  <si>
    <t>7 1 3</t>
  </si>
  <si>
    <t>INSTRUMENTOS DE CRÉDITO PRESTADOS A FORMADORES DE MERCADO</t>
  </si>
  <si>
    <t>7 1 4</t>
  </si>
  <si>
    <t>PRÉSTAMO DE INSTRUMENTOS DE CRÉDITO A FORMADORES DE MERCADO Y SU GARANTÍA</t>
  </si>
  <si>
    <t>7 1 5</t>
  </si>
  <si>
    <t>INSTRUMENTOS DE CRÉDITO RECIBIDOS EN GARANTÍA DE LOS FORMADORES DE MERCADO</t>
  </si>
  <si>
    <t>7 1 6</t>
  </si>
  <si>
    <t>GARANTÍA DE CRÉDITOS RECIBIDOS DE LOS FORMADORES DE MERCADO</t>
  </si>
  <si>
    <t>7 2 1</t>
  </si>
  <si>
    <t>AUTORIZACIÓN PARA LA EMISIÓN DE BONOS, TÍTULOS Y VALORES DE LA DEUDA PÚBLICA INTERNA</t>
  </si>
  <si>
    <t>7 2 2</t>
  </si>
  <si>
    <t>AUTORIZACIÓN PARA LA EMISIÓN DE BONOS, TÍTULOS Y VALORES DE LA DEUDA PÚBLICA EXTERNA</t>
  </si>
  <si>
    <t>7 2 3</t>
  </si>
  <si>
    <t>EMISIONES AUTORIZADAS DE LA DEUDA PÚBLICA INTERNA Y EXTERNA</t>
  </si>
  <si>
    <t>7 2 4</t>
  </si>
  <si>
    <t>SUSCRIPCIÓN DE CONTRATOS DE PRÉSTAMOS Y OTRAS OBLIGACIONES DE LA DEUDA PÚBLICA INTERNA</t>
  </si>
  <si>
    <t>7 2 5</t>
  </si>
  <si>
    <t>SUSCRIPCIÓN DE CONTRATOS DE PRÉSTAMOS Y OTRAS OBLIGACIONES DE LA DEUDA PÚBLICA EXTERNA</t>
  </si>
  <si>
    <t>7 2 6</t>
  </si>
  <si>
    <t>CONTRATOS DE PRÉSTAMOS Y OTRAS OBLIGACIONES DE LA DEUDA PÚBLICA INTERNA Y EXTERNA</t>
  </si>
  <si>
    <t>7 3 1</t>
  </si>
  <si>
    <t>AVALES AUTORIZADOS</t>
  </si>
  <si>
    <t>7 3 2</t>
  </si>
  <si>
    <t>AVALES FIRMADOS</t>
  </si>
  <si>
    <t>7 3 3</t>
  </si>
  <si>
    <t>FIANZAS Y GARANTÍAS RECIBIDAS POR DEUDAS A COBRAR</t>
  </si>
  <si>
    <t>7 3 4</t>
  </si>
  <si>
    <t>FIANZAS Y GARANTÍAS RECIBIDAS</t>
  </si>
  <si>
    <t>7 3 5</t>
  </si>
  <si>
    <t>FIANZAS OTORGADAS PARA RESPALDAR OBLIGACIONES NO FISCALES DEL GOBIERNO</t>
  </si>
  <si>
    <t>7 3 6</t>
  </si>
  <si>
    <t>FIANZAS OTORGADAS DEL GOBIERNO  PARA RESPALDAR OBLIGACIONES NO FISCALES</t>
  </si>
  <si>
    <t>7 4 1</t>
  </si>
  <si>
    <t>DEMANDAS JUDICIAL EN PROCESO DE RESOLUCIÓN</t>
  </si>
  <si>
    <t>7 4 2</t>
  </si>
  <si>
    <t>RESOLUCIÓN DE DEMANDAS EN PROCESO JUDICIAL</t>
  </si>
  <si>
    <t>7 5 1</t>
  </si>
  <si>
    <t>CONTRATOS PARA INVERSIÓN PÚBLICA</t>
  </si>
  <si>
    <t>7 5 2</t>
  </si>
  <si>
    <t>INVERSIÓN PÚBLICA CONTRATADA</t>
  </si>
  <si>
    <t>7 6 1</t>
  </si>
  <si>
    <t>BIENES BAJO CONTRATO EN CONCESIÓN</t>
  </si>
  <si>
    <t>7 6 2</t>
  </si>
  <si>
    <t>CONTRATO DE CONCESIÓN POR BIENES</t>
  </si>
  <si>
    <t>7 6 3</t>
  </si>
  <si>
    <t>BIENES BAJO CONTRATO EN COMODATO</t>
  </si>
  <si>
    <t>7 6 4</t>
  </si>
  <si>
    <t>CONTRATO DE COMODATO POR BIENES</t>
  </si>
  <si>
    <t>1112-007</t>
  </si>
  <si>
    <t>HSBC, CTA. 4058170911 IEPC</t>
  </si>
  <si>
    <t>1112-014</t>
  </si>
  <si>
    <t>HSBC, CTA. 4060007697</t>
  </si>
  <si>
    <t>1112-015</t>
  </si>
  <si>
    <t>HSBC, CTA. 4061475943 ESTRATEGIA NACIONAL 2018</t>
  </si>
  <si>
    <t>CUENTA DE GASTO CORRIENTE 2023</t>
  </si>
  <si>
    <t xml:space="preserve">RECEPCIÓN DE INGRESOS IEPC AÑOS ANTERIORES </t>
  </si>
  <si>
    <t>CUENTAS UTILIZADAS EN AÑOS ANTERIORES</t>
  </si>
  <si>
    <t>INVERSIONES FINANCIERAS DE CORTO PLAZO</t>
  </si>
  <si>
    <t>INVERSIONES FINANCIERAS A LARGO PLAZO</t>
  </si>
  <si>
    <t xml:space="preserve">Consejo de Ciencia, Tecnología e Innovación del Estado de Guerrero  </t>
  </si>
  <si>
    <t>Derechos a Recibir Efectivo y Equivalentes y Bienes o Servicios</t>
  </si>
  <si>
    <t>1 1 2</t>
  </si>
  <si>
    <t>DERECHOS A RECIBIR EFECTIVO O EQUIVALENTES</t>
  </si>
  <si>
    <t>1 1 2 1</t>
  </si>
  <si>
    <t>1 1 2 2</t>
  </si>
  <si>
    <t>CUENTAS POR COBRAR A CORTO PLAZO</t>
  </si>
  <si>
    <t>1 1 2 3</t>
  </si>
  <si>
    <t>DEUDORES DIVERSOS POR COBRAR A CORTO PLAZO</t>
  </si>
  <si>
    <t>1 1 2 4</t>
  </si>
  <si>
    <t>INGRESOS POR RECUPERAR A CORTO PLAZO</t>
  </si>
  <si>
    <t>1 1 2 5</t>
  </si>
  <si>
    <t>DEUDORES POR ANTICIPOS DE LA TESORERÍA A CORTO PLAZO</t>
  </si>
  <si>
    <t>1 1 2 6</t>
  </si>
  <si>
    <t>PRÉSTAMOS OTORGADOS A CORTO PLAZO</t>
  </si>
  <si>
    <t>1 1 2 9</t>
  </si>
  <si>
    <t>OTROS DERECHOS A RECIBIR EFECTIVO O EQUIVALENTES A CORTO PLAZO</t>
  </si>
  <si>
    <t>1 1 3</t>
  </si>
  <si>
    <t>DERECHOS A RECIBIR BIENES O SERVICIOS</t>
  </si>
  <si>
    <t>1 1 3 1</t>
  </si>
  <si>
    <t>ANTICIPO A PROVEEDORES POR ADQUISICIÓN DE BIENES Y PRESTACIÓN DE SERVICIOS A CORTO PLAZO</t>
  </si>
  <si>
    <t>1 1 3 2</t>
  </si>
  <si>
    <t>ANTICIPO A PROVEEDORES POR ADQUISICIÓN DE BIENES INMUEBLES Y MUEBLES A CORTO PLAZO</t>
  </si>
  <si>
    <t>1 1 3 3</t>
  </si>
  <si>
    <t>ANTICIPO A PROVEEDORES POR ADQUISICIÓN DE BIENES INTANGIBLES A CORTO PLAZO</t>
  </si>
  <si>
    <t>1 1 3 4</t>
  </si>
  <si>
    <t>ANTICIPO A CONTRATISTAS POR OBRAS PÚBLICAS A CORTO PLAZO</t>
  </si>
  <si>
    <t>1 1 3 9</t>
  </si>
  <si>
    <t>OTROS DERECHOS A RECIBIR BIENES O SERVICIOS A CORTO PLAZO</t>
  </si>
  <si>
    <t>DERECHOS A RECIBIR EFECTIVO O EQUIVALENTES A LARGO PLAZO</t>
  </si>
  <si>
    <t>Número de sub-cuenta</t>
  </si>
  <si>
    <t>Nombre de la sub-cuenta</t>
  </si>
  <si>
    <t>Saldo al cierre del periodo</t>
  </si>
  <si>
    <t>Antigüedad en número de días</t>
  </si>
  <si>
    <t>Menor o igual a 90</t>
  </si>
  <si>
    <t>de 181 a 365</t>
  </si>
  <si>
    <t>Mayor a 365</t>
  </si>
  <si>
    <t xml:space="preserve">Documentos por Cobrar a Largo Plazo </t>
  </si>
  <si>
    <t xml:space="preserve">Deudores Diversos a Largo Plazo </t>
  </si>
  <si>
    <t xml:space="preserve">Ingresos por Recuperar a Largo Plazo </t>
  </si>
  <si>
    <t xml:space="preserve">Préstamos Otorgados a Largo Plazo </t>
  </si>
  <si>
    <t>1 2 1 1</t>
  </si>
  <si>
    <t>1 2 1 2</t>
  </si>
  <si>
    <t xml:space="preserve"> Deudores Diversos a Largo Plazo </t>
  </si>
  <si>
    <t>1 2 1 3</t>
  </si>
  <si>
    <t>1 2 1 4</t>
  </si>
  <si>
    <t xml:space="preserve">Fideicomisos, Mandatos y Contratos Análogos </t>
  </si>
  <si>
    <t xml:space="preserve">Participaciones y Aportaciones de Capital </t>
  </si>
  <si>
    <t xml:space="preserve">Consejo de Ciencia, Tecnología e Innovacion del Estado de Guerrero </t>
  </si>
  <si>
    <t>OTROS ACTIVOS DIFERIDOS</t>
  </si>
  <si>
    <t>1 2 7 9</t>
  </si>
  <si>
    <t>BENEFICIOS AL RETIRO DE EMPLEADOS PAGADOS POR ADELANTADO</t>
  </si>
  <si>
    <t>1 2 7 5</t>
  </si>
  <si>
    <t>ANTICIPOS A LARGO PLAZO</t>
  </si>
  <si>
    <t>1 2 7 4</t>
  </si>
  <si>
    <t>GASTOS PAGADOS POR ADELANTADO A LARGO PLAZO</t>
  </si>
  <si>
    <t>1 2 7 3</t>
  </si>
  <si>
    <t>DERECHOS SOBRE BIENES EN RÉGIMEN DE ARRENDAMIENTO FINANCIERO</t>
  </si>
  <si>
    <t>1 2 7 2</t>
  </si>
  <si>
    <t>ESTUDIOS, FORMULACIÓN Y EVALUACIÓN DE PROYECTOS</t>
  </si>
  <si>
    <t>1 2 7 1</t>
  </si>
  <si>
    <t>1.2.6.5</t>
  </si>
  <si>
    <t>TOTAL</t>
  </si>
  <si>
    <t xml:space="preserve">POR USO </t>
  </si>
  <si>
    <t>SOFTWARE</t>
  </si>
  <si>
    <t>1251-5911</t>
  </si>
  <si>
    <t>VIVIENDAS</t>
  </si>
  <si>
    <t>TERRENOS</t>
  </si>
  <si>
    <t>MAQUINARIA, OTROS EQUIPOS Y HERRAMIENTAS</t>
  </si>
  <si>
    <t>VEHÍCULOS Y EQUIPO DE TRANSPORTE</t>
  </si>
  <si>
    <t>EQUIPO E INSTRUMENTAL MÉDICO Y DE LABORATORIO</t>
  </si>
  <si>
    <t>MOBILIARIO Y EQUIPO EDUCACIONAL Y RECREATIVO</t>
  </si>
  <si>
    <t>BUENO</t>
  </si>
  <si>
    <t>MOBILIARIO Y EQUIPO DE ADMINISTRACIÓN</t>
  </si>
  <si>
    <t xml:space="preserve">AMORTIZACIÓN ACUMULADA DE ACTIVOS INTANGIBLES </t>
  </si>
  <si>
    <t>1 1 6 1</t>
  </si>
  <si>
    <t>ESTIMACIONES PARA CUENTAS INCOBRABLES POR DERECHOS A RECIBIR EFECTIVO O EQUIVALENTES</t>
  </si>
  <si>
    <t/>
  </si>
  <si>
    <t>1 1 6 2</t>
  </si>
  <si>
    <t>ESTIMACIÓN POR DETERIORO DE INVENTARIOS</t>
  </si>
  <si>
    <t>1 2 6 1</t>
  </si>
  <si>
    <t>DEPRECIACIÓN ACUMULADA DE BIENES INMUEBLES</t>
  </si>
  <si>
    <t>Guía de Vida Util Estimada y Porcentajes de Depreciación</t>
  </si>
  <si>
    <t>1 2 6 2</t>
  </si>
  <si>
    <t>DEPRECIACIÓN ACUMULADA DE INFRAESTRUCTURA</t>
  </si>
  <si>
    <t>1 2 6 3</t>
  </si>
  <si>
    <t>DEPRECIACIÓN ACUMULADA  DE BIENES MUEBLES</t>
  </si>
  <si>
    <t>1 2 6 4</t>
  </si>
  <si>
    <t>DETERIORO ACUMULADO DE ACTIVOS BIOLÓGICOS</t>
  </si>
  <si>
    <t>1 2 8 1</t>
  </si>
  <si>
    <t>ESTIMACIONES POR PÉRDIDA  DE CUENTAS INCOBRABLES DE DOCUMENTOS POR COBRAR A LARGO PLAZO</t>
  </si>
  <si>
    <t>1 2 8 2</t>
  </si>
  <si>
    <t>ESTIMACIONES  POR PÉRDIDA DE CUENTAS INCOBRABLES DE DEUDORES DIVERSOS POR COBRAR A LARGO PLAZO</t>
  </si>
  <si>
    <t>1 2 8 3</t>
  </si>
  <si>
    <t>ESTIMACIONES POR PÉRDIDA DE CUENTAS INCOBRABLES DE INGRESOS POR COBRAR A LARGO PLAZO</t>
  </si>
  <si>
    <t>1 2 8 4</t>
  </si>
  <si>
    <t>ESTIMACIONES POR PÉRDIDA DE CUENTAS INCOBRABLES DE PRÉSTAMOS OTORGADOS A LARGO PLAZO</t>
  </si>
  <si>
    <t>1 2 8 9</t>
  </si>
  <si>
    <t>ESTIMACIONES POR PÉRDIDA DE OTRAS CUENTAS INCOBRABLES A LARGO PLAZO</t>
  </si>
  <si>
    <t>Consejo de Ciencia, Tecnología e Innovación del  Estado de Guerrero</t>
  </si>
  <si>
    <t xml:space="preserve">1 1 9 </t>
  </si>
  <si>
    <t>Otros activos circulantes</t>
  </si>
  <si>
    <t>1 1 9 1</t>
  </si>
  <si>
    <t>VALORES EN GARANTÍA</t>
  </si>
  <si>
    <t>1 1 9 2</t>
  </si>
  <si>
    <t>BIENES EN GARANTÍA (EXCLUYE DEPOSITOS)</t>
  </si>
  <si>
    <t>1 1 9 3</t>
  </si>
  <si>
    <t>BIENES DERIVADOS DE EMBARGOS, DECOMISOS, ASEGURAMIENTOS Y DACIÓN DE PAGO</t>
  </si>
  <si>
    <t>1 1 9 4</t>
  </si>
  <si>
    <t>ADQUISICIÓN CON FONDOS DE TERCEROS</t>
  </si>
  <si>
    <t xml:space="preserve">1 2 9 </t>
  </si>
  <si>
    <t>Otros activos no circulantes</t>
  </si>
  <si>
    <t>1 2 9 1</t>
  </si>
  <si>
    <t>BIENES EN CONCESIÓN</t>
  </si>
  <si>
    <t>1 2 9 2</t>
  </si>
  <si>
    <t>BIENES EN ARRENDAMIENTO FINANCIERO</t>
  </si>
  <si>
    <t>1 2 9 3</t>
  </si>
  <si>
    <t>BIENES EN COMODATO</t>
  </si>
  <si>
    <t>2 1 6 1</t>
  </si>
  <si>
    <t>FONDOS EN GARANTÍA A CORTO PLAZO</t>
  </si>
  <si>
    <t>2 1 6 2</t>
  </si>
  <si>
    <t>FONDOS EN ADMINISTRACIÓN A CORTO PLAZO</t>
  </si>
  <si>
    <t>2 1 6 3</t>
  </si>
  <si>
    <t>FONDOS CONTINGENTES A CORTO PLAZO</t>
  </si>
  <si>
    <t>2 1 6 4</t>
  </si>
  <si>
    <t>FONDOS DE FIDEICOMISOS, MANDATOS Y CONTRATOS ANÁLOGOS A CORTO PLAZO</t>
  </si>
  <si>
    <t>2 1 6 5</t>
  </si>
  <si>
    <t>OTROS FONDOS DE TERCEROS EN GARANTÍA Y/O ADMINISTRACIÓN A CORTO PLAZO</t>
  </si>
  <si>
    <t>2 1 6 6</t>
  </si>
  <si>
    <t>VALORES Y BIENES EN GARANTÍA A CORTO PLAZO</t>
  </si>
  <si>
    <t>2 2 5 1</t>
  </si>
  <si>
    <t>FONDOS EN GARANTÍA A LARGO PLAZO</t>
  </si>
  <si>
    <t>2 2 5 2</t>
  </si>
  <si>
    <t>FONDOS EN ADMINISTRACIÓN A LARGO PLAZO</t>
  </si>
  <si>
    <t>2 2 5 3</t>
  </si>
  <si>
    <t>FONDOS CONTINGENTES A LARGO PLAZO</t>
  </si>
  <si>
    <t>2 2 5 4</t>
  </si>
  <si>
    <t>FONDOS DE FIDEICOMISOS, MANDATOS Y CONTRATOS ANÁLOGOS A LARGO PLAZO</t>
  </si>
  <si>
    <t>2 2 5 5</t>
  </si>
  <si>
    <t>OTROS FONDOS DE TERCEROS EN GARANTÍA Y/O ADMINISTRACIÓN A LARGO PLAZO</t>
  </si>
  <si>
    <t>2 2 5 6</t>
  </si>
  <si>
    <t>VALORES Y BIENES EN GARANTÍA A LARGO PLAZO</t>
  </si>
  <si>
    <t>2 1 5</t>
  </si>
  <si>
    <t>PASIVOS DIFERIDOS A CORTO PLAZO</t>
  </si>
  <si>
    <t>2 1 5 1</t>
  </si>
  <si>
    <t>INGRESOS COBRADOS POR ADELANTADO A CORTO PLAZO</t>
  </si>
  <si>
    <t>2 1 5 2</t>
  </si>
  <si>
    <t>INTERESES COBRADOS POR ADELANTADO A CORTO PLAZO</t>
  </si>
  <si>
    <t>2 1 5 9</t>
  </si>
  <si>
    <t>OTROS PASIVOS DIFERIDOS A CORTO PLAZO</t>
  </si>
  <si>
    <t>2 2 4</t>
  </si>
  <si>
    <t>PASIVOS DIFERIDOS A LARGO PLAZO</t>
  </si>
  <si>
    <t>2 2 4 1</t>
  </si>
  <si>
    <t>CRÉDITOS DIFERIDOS A LARGO PLAZO</t>
  </si>
  <si>
    <t>2 2 4 2</t>
  </si>
  <si>
    <t>INTERESES COBRADOS POR ADELANTADO A LARGO PLAZO</t>
  </si>
  <si>
    <t>2 2 4 9</t>
  </si>
  <si>
    <t>OTROS PASIVOS DIFERIDOS A LARGO PLAZO</t>
  </si>
  <si>
    <t>Consejo de Ciencia, Tecnología e Innovación del Estado de Guerrero</t>
  </si>
  <si>
    <t xml:space="preserve"> </t>
  </si>
  <si>
    <t xml:space="preserve">INGRESO POR VENTAS DE BIENES Y PRESTACIÓN DE SERVICIOS </t>
  </si>
  <si>
    <t xml:space="preserve">INGRESOS POR VENTA DE BIENES Y PRESTACIÓN DE SERVICIOS DE ENTIDADES PARAESTATALES Y FIDEICOMISOS NO EMPRESARIALES Y NO FINANCIEROS </t>
  </si>
  <si>
    <t>Consejo de Ciencia, Tecnología e Innovación del Estado de Guerrero.</t>
  </si>
  <si>
    <t>INGRESOS Y OTROS BENEFICIOS</t>
  </si>
  <si>
    <t>4 1</t>
  </si>
  <si>
    <t>INGRESOS DE GESTIÓN</t>
  </si>
  <si>
    <t>Ingresos recibidos de IEPC por multas impuestas a partidos políticos</t>
  </si>
  <si>
    <t>4 1 1</t>
  </si>
  <si>
    <t>IMPUESTOS</t>
  </si>
  <si>
    <t>4 1 1 1</t>
  </si>
  <si>
    <t>IMPUESTOS SOBRE LOS INGRESOS</t>
  </si>
  <si>
    <t>1101 - IMPUESTOS</t>
  </si>
  <si>
    <t>4 1 1 2</t>
  </si>
  <si>
    <t>IMPUESTOS SOBRE EL PATRIMONIO</t>
  </si>
  <si>
    <t>4 1 1 3</t>
  </si>
  <si>
    <t>IMPUESTOS SOBRE LA PRODUCCIÓN, EL CONSUMO Y LAS TRANSACCIONES</t>
  </si>
  <si>
    <t>4 1 1 4</t>
  </si>
  <si>
    <t>IMPUESTOS AL COMERCIO EXTERIOR</t>
  </si>
  <si>
    <t>4 1 1 5</t>
  </si>
  <si>
    <t>IMPUESTOS SOBRE NÓMINAS Y ASIMILABLES</t>
  </si>
  <si>
    <t>4 1 1 6</t>
  </si>
  <si>
    <t>IMPUESTOS ECOLÓGICOS</t>
  </si>
  <si>
    <t>4 1 1 7</t>
  </si>
  <si>
    <t>ACCESORIOS DE IMPUESTOS</t>
  </si>
  <si>
    <t>4 1 1 8</t>
  </si>
  <si>
    <t>IMPUESTOS NO COMPRENDIDOS EN LA LEY DE INGRESOS VIGENTE, CAUSADOS EN EJERCICIOS FISCALES ANTERIORES PENDIENTES DE LIQUIDACION O PAGO</t>
  </si>
  <si>
    <t>4 1 1 9</t>
  </si>
  <si>
    <t>OTROS IMPUESTOS</t>
  </si>
  <si>
    <t>4 1 2</t>
  </si>
  <si>
    <t>CUOTAS Y APORTACIONES DE SEGURIDAD SOCIAL</t>
  </si>
  <si>
    <t>4 1 2 1</t>
  </si>
  <si>
    <t>APORTACIONES PARA FONDOS DE VIVIENDA</t>
  </si>
  <si>
    <t>4 1 2 2</t>
  </si>
  <si>
    <t>CUOTAS PARA LA SEGURIDAD SOCIAL</t>
  </si>
  <si>
    <t>4 1 2 3</t>
  </si>
  <si>
    <t>CUOTAS DE AHORRO PARA EL RETIRO</t>
  </si>
  <si>
    <t>4 1 2 4</t>
  </si>
  <si>
    <t>ACCESORIOS DE CUOTAS Y APORTACIONES DE SEGURIDAD SOCIAL</t>
  </si>
  <si>
    <t>4 1 2 9</t>
  </si>
  <si>
    <t>OTRAS CUOTAS Y APORTACIONES PARA LA SEGURIDAD SOCIAL</t>
  </si>
  <si>
    <t>4 1 3 1</t>
  </si>
  <si>
    <t>CONTRIBUCIONES DE MEJORAS POR OBRAS PÚBLICAS</t>
  </si>
  <si>
    <t>4 1 3 2</t>
  </si>
  <si>
    <t>CONTRIBUCIONES DE MEJORAS NO COMPRENDIDAS EN LA LEY DE INGRESOS VIGENTE, CAUSADAS EN EJERCICIOS FISCALES ANTERIORES PENDIENTES DE LIQUIDACIÓN O PAGO</t>
  </si>
  <si>
    <t>4 1 4</t>
  </si>
  <si>
    <t>DERECHOS</t>
  </si>
  <si>
    <t>4 1 4 1</t>
  </si>
  <si>
    <t>DERECHOS POR EL USO, GOCE, APROVECHAMIENTO O EXPLOTACIÓN DE BIENES DE DOMINIO PÚBLICO</t>
  </si>
  <si>
    <t>4 1 4 2</t>
  </si>
  <si>
    <t>PARTIDA DEROGADA (20180927) DERECHOS A LOS HIDROCARBUROS</t>
  </si>
  <si>
    <t>4 1 4 3</t>
  </si>
  <si>
    <t>DERECHOS POR PRESTACIÓN DE SERVICIOS</t>
  </si>
  <si>
    <t>4 1 4 4</t>
  </si>
  <si>
    <t>ACCESORIOS DE DERECHOS</t>
  </si>
  <si>
    <t>4 1 4 5</t>
  </si>
  <si>
    <t>DERECHOS NO COMPRENDIDOS EN LA LEY DE INGRESOS VIGENTE, CAUSADOS EN EJERCICIOS FISCALES ANTERIORES PENDIENTES DE LIQUIDACIÓN O PAGO</t>
  </si>
  <si>
    <t>4 1 4 9</t>
  </si>
  <si>
    <t>OTROS DERECHOS</t>
  </si>
  <si>
    <t>4 1 5</t>
  </si>
  <si>
    <t>PRODUCTOS</t>
  </si>
  <si>
    <t>4 1 5 1</t>
  </si>
  <si>
    <t>4 1 5 2</t>
  </si>
  <si>
    <t>PARTIDA DEROGADA (20180927) ENAJENACION DE BIENES MUEBLES NO SUJETOS A SER INVENTARIADOS</t>
  </si>
  <si>
    <t>4 1 5 3</t>
  </si>
  <si>
    <t>PARTIDA DEROGADA (20180927) ACCESORIOS DE PRODUCTOS</t>
  </si>
  <si>
    <t>4 1 5 4</t>
  </si>
  <si>
    <t>PRODUCTOS NO COMPRENDIDOS EN LA LEY DE INGRESOS VIGENTE, CAUSADOS EN EJERCICIOS FISCALES ANTERIORES PENDIENTES DE LIQUIDACIÓN O PAGO</t>
  </si>
  <si>
    <t>4 1 5 9</t>
  </si>
  <si>
    <t>PARTIDA DEROGADA (20180927) OTROS PRODUCTOS QUE GENERAN INGRESOS CORRIENTES</t>
  </si>
  <si>
    <t>4 1 6</t>
  </si>
  <si>
    <t>APROVECHAMIENTOS</t>
  </si>
  <si>
    <t>4 1 6 1</t>
  </si>
  <si>
    <t>PARTIDA DEROGADA (20180927 INCENTIVOS DERIVADOS DE LA COLABORACIÓN FISCAL</t>
  </si>
  <si>
    <t>4 1 6 2</t>
  </si>
  <si>
    <t>MULTAS</t>
  </si>
  <si>
    <t>4 1 6 3</t>
  </si>
  <si>
    <t>INDEMNIZACIONES</t>
  </si>
  <si>
    <t>4 1 6 4</t>
  </si>
  <si>
    <t>REINTEGROS</t>
  </si>
  <si>
    <t>4 1 6 5</t>
  </si>
  <si>
    <t>APROVECHAMIENTOS PROVENIENTES DE OBRAS PÚBLICAS</t>
  </si>
  <si>
    <t>4 1 6 6</t>
  </si>
  <si>
    <t>APROVECHAMIENTOS NO COMPRENDIDOS EN LA LEY DE INGRESOS VIGENTE, CAUSADOS EN_x000D_EJERCICIOS FISCALES ANTERIORES PENDIENTES DE LIQUIDACIÓN O PAGO</t>
  </si>
  <si>
    <t>4 1 6 7</t>
  </si>
  <si>
    <t>PARTIDA DEROGADA (20180927) APROVECHAMIENTOS POR APORTACIONES Y COOPERACIONES</t>
  </si>
  <si>
    <t>4 1 6 8</t>
  </si>
  <si>
    <t>ACCESORIOS DE APROVECHAMIENTOS</t>
  </si>
  <si>
    <t>4 1 6 9</t>
  </si>
  <si>
    <t>OTROS APROVECHAMIENTOS</t>
  </si>
  <si>
    <t>4 1 7</t>
  </si>
  <si>
    <t>INGRESOS POR VENTA DE BIENES Y PRESTACION DE SERVICIOS</t>
  </si>
  <si>
    <t>4 1 7 1</t>
  </si>
  <si>
    <t>INGRESOS POR VENTA DE BIENES Y PRESTACIÓN DE SERVICIOS DE INSTITUCIONES PÚBLICAS_x000D_DE SEGURIDAD SOCIAL</t>
  </si>
  <si>
    <t>1401 - INGRESOS POR VENTAS DE BIENES Y SERVICIOS</t>
  </si>
  <si>
    <t>4 1 7 2</t>
  </si>
  <si>
    <t>INGRESOS POR VENTA DE BIENES Y PRESTACIÓN DE SERVICIOS DE EMPRESAS PRODUCTIVAS DEL ESTADO</t>
  </si>
  <si>
    <t>4 1 7 3</t>
  </si>
  <si>
    <t>INGRESOS POR VENTA DE BIENES Y PRESTACIÓN DE SERVICIOS DE ENTIDADES PARAESTATALES Y FIDEICOMISOS NO EMPRESARIALES Y NO FINANCIEROS</t>
  </si>
  <si>
    <t>4 1 7 4</t>
  </si>
  <si>
    <t>INGRESOS POR VENTA DE BIENES Y PRESTACIÓN DE SERVICIOS DE ENTIDADES PARAESTATALES EMPRESARIALES NO FINANCIERAS CON PARTICIPACIÓN ESTATAL MAYORITARIA</t>
  </si>
  <si>
    <t>4 1 7 5</t>
  </si>
  <si>
    <t>INGRESOS POR VENTA DE BIENES Y PRESTACIÓN DE SERVICIOS DE ENTIDADES PARAESTATALES EMPRESARIALES FINANCIERAS MONETARIAS CON PARTICIPACIÓN ESTATAL MAYORITARIA</t>
  </si>
  <si>
    <t>4 1 7 6</t>
  </si>
  <si>
    <t>INGRESOS POR VENTA DE BIENES Y PRESTACIÓN DE SERVICIOS DE ENTIDADES PARAESTATALES EMPRESARIALES FINANCIERAS O MONETARIAS CON PARTICIPACIÓN ESTATAL MAYORITARIA</t>
  </si>
  <si>
    <t>4 1 7 7</t>
  </si>
  <si>
    <t>INGRESOS POR VENTA DE BIENES Y PRESTACIÓN DE SERVICIOS DE FIDEICOMISOS FINANCIEROS PÚBLICOS CON PARTICIPACIÓN ESTATAL MAYORITARIA</t>
  </si>
  <si>
    <t>4 1 7 8</t>
  </si>
  <si>
    <t>INGRESOS POR VENTA DE BIENES Y PRESTACIÓN DE SERVICIOS DE LOS PODERES LEGISLATIVO Y JUDICIAL, Y DE LOS ÓRGANOS AUTÓNOMOS</t>
  </si>
  <si>
    <t>4 1 9</t>
  </si>
  <si>
    <t>PARTIDA DEROGADA (20180927) INGRESOS NO COMPRENDIDOS EN LAS FRACCIONES DE LA LEY DE INGRESOS CAUSADOS EN EJERCICIOS_x000D_FISCALES ANTERIORES PENDIENTES DE LIQUIDACIÓN O PAGO</t>
  </si>
  <si>
    <t>4 1 9 1</t>
  </si>
  <si>
    <t>PARTIDA DEROGADA (20180927) IMPUESTOS NO COMPRENDIDOS EN LAS FRACCIONES DE LA LEY DE INGRESOS CAUSADOS EN_x000D_EJERCICIOS FISCALES ANTERIORES PENDIENTES DE LIQUIDACIÓN O PAGO</t>
  </si>
  <si>
    <t>4 1 9 2</t>
  </si>
  <si>
    <t>PARTIDA DEROGADA (20180927) CONTRIBUCIONES DE MEJORAS, DERECHOS, PRODUCTOS Y APROVECHAMIENTOS NO_x000D_COMPRENDIDOS EN LAS FRACCIONES DE LA LEY DE INGRESOS CAUSADOS EN EJERCICIOS_x000D_FISCALES ANTERIORES PENDIENTES DE LIQUIDACIÓN O PAGO</t>
  </si>
  <si>
    <t>4 2</t>
  </si>
  <si>
    <t>PARTICIPACIONES, APORTACIONES, CONVENIOS, INCENTIVOS DERIVADOS DE LA COLABORACIÓN FISCAL, FONDOS DISTINTOS DE APORTACIONES, TRANSFERENCIAS, ASIGNACIONES, SUBSIDIOS Y SUBVENCIONES, Y PENSIONES Y JUBILACIONES</t>
  </si>
  <si>
    <t>Ingresos recibidos por transferencia Estatal, destinado a capítulo 1000 y 2000</t>
  </si>
  <si>
    <t>4 2 1</t>
  </si>
  <si>
    <t>PARTICIPACIONES, APORTACIONES, CONVENIOS, INCENTIVOS DERIVADOS DE LA COLABORACIÓN FISCAL Y FONDOS DISTINTOS DE APORTACIONES</t>
  </si>
  <si>
    <t>4 2 1 1</t>
  </si>
  <si>
    <t>PARTICIPACIONES</t>
  </si>
  <si>
    <t>4 2 1 2</t>
  </si>
  <si>
    <t>APORTACIONES</t>
  </si>
  <si>
    <t>4 2 1 3</t>
  </si>
  <si>
    <t>CONVENIOS</t>
  </si>
  <si>
    <t>4 2 1 4</t>
  </si>
  <si>
    <t>INCENTIVOS DERIVADOS DE LA COLABORACIÓN FISCAL</t>
  </si>
  <si>
    <t>4 2 1 5</t>
  </si>
  <si>
    <t>FONDOS DISTINTOS DE APORTACIONES</t>
  </si>
  <si>
    <t>4 2 2</t>
  </si>
  <si>
    <t>TRANSFERENCIAS, ASIGNACIONES, SUBSIDIOS Y SUBVENCIONES, Y PENSIONES Y JUBILACIONES</t>
  </si>
  <si>
    <t>4 2 2 1</t>
  </si>
  <si>
    <t>TRANSFERENCIAS Y ASIGNACIONES</t>
  </si>
  <si>
    <t>4 2 2 2</t>
  </si>
  <si>
    <t>PARTIDA DEROGADA (20180927) TRANSFERENCIAS DEL SECTOR PÚBLICO</t>
  </si>
  <si>
    <t>4 2 2 3</t>
  </si>
  <si>
    <t>SUBSIDIOS Y SUBVENCIONES</t>
  </si>
  <si>
    <t>251204 - SALUD</t>
  </si>
  <si>
    <t>252301 - PROVISIONES SALARIALES Y ECONOMICAS (ESTATAL)</t>
  </si>
  <si>
    <t>253303 - FONDO DE APORTACIONES MULTIPLES (FAM)</t>
  </si>
  <si>
    <t>254801 - PROGRAMA DESARROLLO COMUNITARIO "COMUNIDAD DIFERENTE" (ESTATA</t>
  </si>
  <si>
    <t>4 2 2 4</t>
  </si>
  <si>
    <t>PARTIDA DEROGADA (20180927) AYUDAS SOCIALES</t>
  </si>
  <si>
    <t>4 2 2 5</t>
  </si>
  <si>
    <t>PENSIONES Y JUBILACIONES</t>
  </si>
  <si>
    <t>4 2 2 6</t>
  </si>
  <si>
    <t>PARTIDA DEROGADA (20180927) TRANSFERENCIAS DEL EXTERIOR</t>
  </si>
  <si>
    <t>4 2 2 7</t>
  </si>
  <si>
    <t>TRANSFERENCIAS DEL FONDO MEXICANO DEL PETRÓLEO PARA LA ESTABILIZACIÓN Y EL DESARROLLO</t>
  </si>
  <si>
    <t>4 3</t>
  </si>
  <si>
    <t>OTROS INGRESOS  Y BENEFICIOS</t>
  </si>
  <si>
    <t>4 3 1</t>
  </si>
  <si>
    <t>INGRESOS FINANCIEROS</t>
  </si>
  <si>
    <t>4 3 1 1</t>
  </si>
  <si>
    <t xml:space="preserve">INTERESES GANADOS DE TÍTULOS, VALORES Y DEMÁS INSTRUMENTOS FINANCIEROS </t>
  </si>
  <si>
    <t>4 3 1 9</t>
  </si>
  <si>
    <t>OTROS INGRESOS FINANCIEROS</t>
  </si>
  <si>
    <t>4 3 2</t>
  </si>
  <si>
    <t>INCREMENTO POR VARIACIÓN DE INVENTARIOS</t>
  </si>
  <si>
    <t>4 3 2 1</t>
  </si>
  <si>
    <t>INCREMENTO POR VARIACIÓN DE INVENTARIOS DE MERCANCÍAS PARA  SU VENTA</t>
  </si>
  <si>
    <t>4 3 2 2</t>
  </si>
  <si>
    <t>INCREMENTO POR VARIACIÓN DE INVENTARIOS DE MERCANCÍAS TERMINADAS</t>
  </si>
  <si>
    <t>4 3 2 3</t>
  </si>
  <si>
    <t>INCREMENTO POR VARIACIÓN DE INVENTARIOS DE MERCANCÍAS EN PROCESO DE ELABORACIÓN</t>
  </si>
  <si>
    <t>4 3 2 4</t>
  </si>
  <si>
    <t>INCREMENTO POR VARIACIÓN DE INVENTARIOS DE MATERIAS PRIMAS, MATERIALES Y SUMINISTROS PARA PRODUCCIÓN</t>
  </si>
  <si>
    <t>4 3 2 5</t>
  </si>
  <si>
    <t>INCREMENTO POR VARIACIÓN DE ALMACÉN DE MATERIAS PRIMAS, MATERIALES Y SUMINISTROS DE CONSUMO</t>
  </si>
  <si>
    <t>4 3 3</t>
  </si>
  <si>
    <t>DISMINUCIÓN DEL EXCESO DE ESTIMACIONES POR PÉRDIDA O DETERIORO U OBSOLESCENCIA</t>
  </si>
  <si>
    <t>4 3 3 1</t>
  </si>
  <si>
    <t>4 3 4</t>
  </si>
  <si>
    <t>DISMINUCIÓN DEL EXCESO DE PROVISIONES</t>
  </si>
  <si>
    <t>4 3 4 1</t>
  </si>
  <si>
    <t>DISMINUCIÓN DEL EXCESO EN PROVISIONES</t>
  </si>
  <si>
    <t>4 3 9</t>
  </si>
  <si>
    <t>OTROS INGRESOS Y BENEFICIOS VARIOS</t>
  </si>
  <si>
    <t>4 3 9 1</t>
  </si>
  <si>
    <t>PARTIDA DEROGADA (20180927) OTROS INGRESOS DE EJERCICIOS ANTERIORES</t>
  </si>
  <si>
    <t>4 3 9 2</t>
  </si>
  <si>
    <t>BONIFICACIONES Y DESCUENTOS OBTENIDOS</t>
  </si>
  <si>
    <t>4 3 9 3</t>
  </si>
  <si>
    <t>DIFERENCIAS POR TIPO DE CAMBIO A FAVOR</t>
  </si>
  <si>
    <t>4 3 9 4</t>
  </si>
  <si>
    <t>DIFERENCIAS DE COTIZACIONES A FAVOR EN VALORES NEGOCIABLES</t>
  </si>
  <si>
    <t>4 3 9 5</t>
  </si>
  <si>
    <t>RESULTADO POR POSICIÓN MONETARIA</t>
  </si>
  <si>
    <t>4 3 9 6</t>
  </si>
  <si>
    <t>UTILIDADES POR PARTICIPACIÓN PATRIMONIAL</t>
  </si>
  <si>
    <t>4 3 9 7</t>
  </si>
  <si>
    <t xml:space="preserve">DIFERENCIAS POR REESTRUCTURACIÓN DE DEUDA PÚBLICA A FAVOR </t>
  </si>
  <si>
    <t>4 3 9 9</t>
  </si>
  <si>
    <t xml:space="preserve">Consejo de Ciencia Tecnología e Innovación del Estado de Guerrero </t>
  </si>
  <si>
    <t>SERVICIOS PERSONALES</t>
  </si>
  <si>
    <t>Pago de nómina a personal del COCYTIEG</t>
  </si>
  <si>
    <t>Sueldos base al personal permanente</t>
  </si>
  <si>
    <t>5112-1211</t>
  </si>
  <si>
    <t>Honorarios asimilables a salarios</t>
  </si>
  <si>
    <t>5113-1321</t>
  </si>
  <si>
    <t>Primas de vacaciones, dominical y gratificación de fin de año</t>
  </si>
  <si>
    <t>5113-1341</t>
  </si>
  <si>
    <t>Compensaciones</t>
  </si>
  <si>
    <t>5114-1411</t>
  </si>
  <si>
    <t xml:space="preserve">Aportaciones de seguridad social </t>
  </si>
  <si>
    <t>5115-1511</t>
  </si>
  <si>
    <t xml:space="preserve">Cuotas para el fondo de ahorro y fondo de trabajo </t>
  </si>
  <si>
    <t>5115-1591</t>
  </si>
  <si>
    <t>Otras prestaciones sociales y económicas</t>
  </si>
  <si>
    <t>5116-1711</t>
  </si>
  <si>
    <t>Estímulos</t>
  </si>
  <si>
    <t>MATERIALES Y SUMINISTROS</t>
  </si>
  <si>
    <t>Pago de materiales para la operatividad del COCYTIEG</t>
  </si>
  <si>
    <t>5121-2111</t>
  </si>
  <si>
    <t>Materiales, útiles y equipos menores de oficina</t>
  </si>
  <si>
    <t>5121-2121</t>
  </si>
  <si>
    <t>Materiales y útiles de impresión y reproducción</t>
  </si>
  <si>
    <t>5121-2141</t>
  </si>
  <si>
    <t>Materiales, útiles y equipos menores de tecnologías de la información y comunicaciones</t>
  </si>
  <si>
    <t>5121-2151</t>
  </si>
  <si>
    <t>Material impreso e información digital</t>
  </si>
  <si>
    <t>5121-2161</t>
  </si>
  <si>
    <t>Material de limpieza</t>
  </si>
  <si>
    <t>5121-2171</t>
  </si>
  <si>
    <t>Materiales y útiles de enseñanza</t>
  </si>
  <si>
    <t>5122-2211</t>
  </si>
  <si>
    <t>Productos alimenticios para personas</t>
  </si>
  <si>
    <t>5124-2461</t>
  </si>
  <si>
    <t>Material eléctrico y electrónico</t>
  </si>
  <si>
    <t>5124-2491</t>
  </si>
  <si>
    <t>Otros materiales y articulos de construcción y reparación</t>
  </si>
  <si>
    <t>5125-2531</t>
  </si>
  <si>
    <t>Medicinas y productos farmacéuticos</t>
  </si>
  <si>
    <t>5126-2611</t>
  </si>
  <si>
    <t>Combustibles, lubricantes y aditivos</t>
  </si>
  <si>
    <t>5127-2711</t>
  </si>
  <si>
    <t>Vestuario y uniformes</t>
  </si>
  <si>
    <t>5129-2921</t>
  </si>
  <si>
    <t>Refacciones y accesorios menores de edificios</t>
  </si>
  <si>
    <t>5129-2931</t>
  </si>
  <si>
    <t>Refacciones y accesorios menores de mobiliario y equipo de administración, educacional y recreativo</t>
  </si>
  <si>
    <t>5129-2961</t>
  </si>
  <si>
    <t>Refacciones y accesorios menores de equipo de transporte</t>
  </si>
  <si>
    <t>5130</t>
  </si>
  <si>
    <t>SERVICIOS GENERALES</t>
  </si>
  <si>
    <t>Pago de Servicios para la Operatividad del COCYTIEG</t>
  </si>
  <si>
    <t>5131-3111</t>
  </si>
  <si>
    <t>Energía eléctrica</t>
  </si>
  <si>
    <t>5131-3131</t>
  </si>
  <si>
    <t>Agua</t>
  </si>
  <si>
    <t>5131-3141</t>
  </si>
  <si>
    <t>Telefonía tradicional</t>
  </si>
  <si>
    <t>5131-3171</t>
  </si>
  <si>
    <t>Servicios de acceso de Internet, redes y procesamiento de información</t>
  </si>
  <si>
    <t>5132-3221</t>
  </si>
  <si>
    <t>Arrendamiento de edificios</t>
  </si>
  <si>
    <t>5132-3231</t>
  </si>
  <si>
    <t>Arrendamiento de mobiliario y equipo de administración, educacional y recreativo</t>
  </si>
  <si>
    <t>5133-3311</t>
  </si>
  <si>
    <t>Servicios legales, de contabilidad, auditoría y relacionados</t>
  </si>
  <si>
    <t>5133-3321</t>
  </si>
  <si>
    <t>Servicios de diseño, arquitectura, ingeniería y actividades relacionadas</t>
  </si>
  <si>
    <t>5133-3341</t>
  </si>
  <si>
    <t xml:space="preserve">Servicios de capacitaciòn </t>
  </si>
  <si>
    <t>5133-3381</t>
  </si>
  <si>
    <t>Servicios de vigilancia</t>
  </si>
  <si>
    <t>5133-3391</t>
  </si>
  <si>
    <t>Servicios profesionales, científicos y técnicos integrales</t>
  </si>
  <si>
    <t>5134-3411</t>
  </si>
  <si>
    <t>Servicios financieros y bancarios</t>
  </si>
  <si>
    <t>5135-3511</t>
  </si>
  <si>
    <t>Conservación y mantenimiento menor de inmuebles</t>
  </si>
  <si>
    <t>5135-3521</t>
  </si>
  <si>
    <t>Instalación, reparación y mantenimiento de mobiliario y equipo de administración, educacional y recreativo</t>
  </si>
  <si>
    <t>5135-3551</t>
  </si>
  <si>
    <t>Reparación y mantenimiento de equipo de transporte</t>
  </si>
  <si>
    <t>5135-3581</t>
  </si>
  <si>
    <t>Servicios de limpieza y manejo de desechos</t>
  </si>
  <si>
    <t>5136-3661</t>
  </si>
  <si>
    <t>Servicio de creación y difusión de contenido exclusivamente a través de internet</t>
  </si>
  <si>
    <t>5137-3711</t>
  </si>
  <si>
    <t>Pasajes aéreos</t>
  </si>
  <si>
    <t>5137-3721</t>
  </si>
  <si>
    <t>Pasajes terrestres</t>
  </si>
  <si>
    <t>5137-3751</t>
  </si>
  <si>
    <t>Viáticos en el país</t>
  </si>
  <si>
    <t>5138-3821</t>
  </si>
  <si>
    <t>Gastos de orden social y cultural</t>
  </si>
  <si>
    <t>5138-3831</t>
  </si>
  <si>
    <t>Congresos y convenciones</t>
  </si>
  <si>
    <t>5139-3921</t>
  </si>
  <si>
    <t>Impuestos y derechos</t>
  </si>
  <si>
    <t>5139-3951</t>
  </si>
  <si>
    <t>Penas, multas, accesorios y actualizaciones</t>
  </si>
  <si>
    <t>5139-3981</t>
  </si>
  <si>
    <t>Impuesto sobre nóminas y otros que se deriven de una relación laboral</t>
  </si>
  <si>
    <t>5200</t>
  </si>
  <si>
    <t>TRANSFERENCIAS, ASIGNACIONES, SUBSIDIOS Y OTRAS AYUDAS</t>
  </si>
  <si>
    <t>Pago de apoyos a estudiantes, investigadores, etc.</t>
  </si>
  <si>
    <t>5243-4441</t>
  </si>
  <si>
    <t>Ayudas sociales a actividades científicas o académicas</t>
  </si>
  <si>
    <t>5111-1131</t>
  </si>
  <si>
    <t>5132-3271</t>
  </si>
  <si>
    <t xml:space="preserve">Arrendamiento de activos intangibles </t>
  </si>
  <si>
    <t xml:space="preserve">Hacienda Pública/Patrimonio Contribuido </t>
  </si>
  <si>
    <t xml:space="preserve">Aportaciones </t>
  </si>
  <si>
    <t>3110-001</t>
  </si>
  <si>
    <t xml:space="preserve">Patrimonio Consejo Gobierno Federal </t>
  </si>
  <si>
    <t>3110-002</t>
  </si>
  <si>
    <t xml:space="preserve">Patrimonio Consejo Gobierno Estatal </t>
  </si>
  <si>
    <t xml:space="preserve">Hacienda Pública/Patrimonio Generado </t>
  </si>
  <si>
    <t xml:space="preserve">Resultado de Ejercicios Anteriores </t>
  </si>
  <si>
    <t>3220-001</t>
  </si>
  <si>
    <t>3220-002</t>
  </si>
  <si>
    <t>3220-003</t>
  </si>
  <si>
    <t>3220-004</t>
  </si>
  <si>
    <t>3220-005</t>
  </si>
  <si>
    <t>3220-006</t>
  </si>
  <si>
    <t>3220-007</t>
  </si>
  <si>
    <t>3220-008</t>
  </si>
  <si>
    <t>3220-009</t>
  </si>
  <si>
    <t>3220-010</t>
  </si>
  <si>
    <t>3220-2018</t>
  </si>
  <si>
    <t>3220-2019</t>
  </si>
  <si>
    <t>3220-2020</t>
  </si>
  <si>
    <t>3220-2021</t>
  </si>
  <si>
    <t>3220-2022</t>
  </si>
  <si>
    <t>3220-2023</t>
  </si>
  <si>
    <t xml:space="preserve">Remanente de Ejercicios Anteriores </t>
  </si>
  <si>
    <t>Cierre Ejercicio 2008/12/31</t>
  </si>
  <si>
    <t>Cierre Ejercicio 2009/12/31</t>
  </si>
  <si>
    <t>Cierre Ejercicio 2010/12/31</t>
  </si>
  <si>
    <t>Cierre Ejercicio 2011/12/31</t>
  </si>
  <si>
    <t>Cierre Ejercicio 2012/12/31</t>
  </si>
  <si>
    <t>Cierre Ejercicio 2014/12/31</t>
  </si>
  <si>
    <t>Cierre Ejercicio 2015/12/31</t>
  </si>
  <si>
    <t>Cierre Ejercicio 2016/12/31</t>
  </si>
  <si>
    <t>Cierre Ejercicio 2017/12/31</t>
  </si>
  <si>
    <t>Resultado de Ejercicios Anteriores 2018</t>
  </si>
  <si>
    <t>Resultado de Ejercicios Anteriores 2019</t>
  </si>
  <si>
    <t>Resultado de Ejercicios Anteriores 2020</t>
  </si>
  <si>
    <t>Resultado de Ejercicios Anteriores 2021</t>
  </si>
  <si>
    <t>Resultado de Ejercicios Anteriores 2022</t>
  </si>
  <si>
    <t>Resultado de Ejercicios Anteriores 2023</t>
  </si>
  <si>
    <t xml:space="preserve">Estatal </t>
  </si>
  <si>
    <t xml:space="preserve">Contribuido </t>
  </si>
  <si>
    <t xml:space="preserve">Generado </t>
  </si>
  <si>
    <t xml:space="preserve">Donaciones de Capital </t>
  </si>
  <si>
    <t xml:space="preserve">Actualización de la Hacienda Pública/Patrimonio 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</si>
  <si>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</si>
  <si>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</si>
  <si>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</si>
  <si>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</si>
  <si>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</si>
  <si>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 Y/O ADMINISTRACIÓN</t>
  </si>
  <si>
    <t>Periodo: Al 31 de marzo del 2026</t>
  </si>
  <si>
    <t>Periodo: del 01 de enero al 31 de marzo del 2026.</t>
  </si>
  <si>
    <t xml:space="preserve">                                                                      Periodo: Al 31 de marzo del 2026</t>
  </si>
  <si>
    <t xml:space="preserve">                                                                   Periodo: Al 31 de marzo del 2026</t>
  </si>
  <si>
    <t xml:space="preserve">                                            Periodo: Al 31 de marzo del 2026</t>
  </si>
  <si>
    <t>Del 01 de enero al 31 de marzo de 2026</t>
  </si>
  <si>
    <t>1112-023</t>
  </si>
  <si>
    <t>1112-024</t>
  </si>
  <si>
    <t>SANTANDER CTA 65511258157 GASTO CORRIENTE</t>
  </si>
  <si>
    <t>1112-005</t>
  </si>
  <si>
    <t>HSBC, CTA. FOMENTO A LA INVESTIGACION CIENTIFICA Y TECNOLOGICA</t>
  </si>
  <si>
    <t>1112-006</t>
  </si>
  <si>
    <t>HSBC, CTA. 4058170374 RED NACECYT</t>
  </si>
  <si>
    <t xml:space="preserve"> SANTANDER 65511257898 FOMENTO A LA INVESTIGACION CIENTIFICA</t>
  </si>
  <si>
    <t>RECEPCIÓN DE INGRESOS FOMENTO A LA INVESTIGACION CIENTIFICA</t>
  </si>
  <si>
    <t>Fondos de Fideicomisos, Mandatos y Análogos a Corto Plazo</t>
  </si>
  <si>
    <t>5115-1521</t>
  </si>
  <si>
    <t xml:space="preserve">Indemnizaciones </t>
  </si>
  <si>
    <t>5127-2741</t>
  </si>
  <si>
    <t xml:space="preserve">Productos textiles </t>
  </si>
  <si>
    <t>5129-2941</t>
  </si>
  <si>
    <t xml:space="preserve">Refacciones y accesorios menores de equipo de cómputo y tecnologías de la información </t>
  </si>
  <si>
    <t>5133-3331</t>
  </si>
  <si>
    <t>Servicios de consultoria administrativa, procesos, tecnica y en tecnologías de la información</t>
  </si>
  <si>
    <t>5134-3471</t>
  </si>
  <si>
    <t xml:space="preserve">Fletes y maniobras </t>
  </si>
  <si>
    <t>5135-3571</t>
  </si>
  <si>
    <t>5241-4411</t>
  </si>
  <si>
    <t xml:space="preserve">Ayudas sociales a personas </t>
  </si>
  <si>
    <t>3220-2024</t>
  </si>
  <si>
    <t>3220-2025</t>
  </si>
  <si>
    <t>Resultado de Ejercicios Anteriores 2025</t>
  </si>
  <si>
    <t>Resultado de Ejercicios Anteriores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</si>
</sst>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Alignment="1">
      <alignment vertical="top"/>
    </xf>
    <xf numFmtId="4" fontId="12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2" fillId="0" borderId="0" xfId="15" applyFont="1" applyAlignment="1">
      <alignment horizontal="left" vertical="center" wrapText="1"/>
    </xf>
    <xf numFmtId="4" fontId="12" fillId="0" borderId="0" xfId="15" applyNumberFormat="1" applyFont="1" applyAlignment="1">
      <alignment horizontal="right" wrapText="1"/>
    </xf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Alignment="1">
      <alignment horizontal="left" vertical="center" wrapText="1"/>
    </xf>
    <xf numFmtId="4" fontId="17" fillId="0" borderId="0" xfId="15" applyNumberFormat="1" applyFont="1" applyAlignment="1">
      <alignment horizontal="right" vertical="center" wrapText="1"/>
    </xf>
    <xf numFmtId="4" fontId="17" fillId="0" borderId="0" xfId="15" applyNumberFormat="1" applyFont="1" applyAlignment="1">
      <alignment horizontal="right" wrapText="1"/>
    </xf>
    <xf numFmtId="0" fontId="22" fillId="0" borderId="0" xfId="8" applyFont="1" applyAlignment="1">
      <alignment vertical="center" wrapText="1"/>
    </xf>
    <xf numFmtId="0" fontId="23" fillId="0" borderId="0" xfId="8" applyFont="1" applyAlignment="1">
      <alignment vertical="center"/>
    </xf>
    <xf numFmtId="0" fontId="23" fillId="0" borderId="0" xfId="8" applyFont="1" applyAlignment="1">
      <alignment vertical="center" wrapText="1"/>
    </xf>
    <xf numFmtId="0" fontId="9" fillId="0" borderId="0" xfId="15" applyFont="1"/>
    <xf numFmtId="4" fontId="13" fillId="0" borderId="0" xfId="15" applyNumberFormat="1" applyFont="1" applyAlignment="1">
      <alignment horizontal="right" wrapText="1"/>
    </xf>
    <xf numFmtId="4" fontId="13" fillId="0" borderId="0" xfId="15" applyNumberFormat="1" applyFont="1" applyAlignment="1">
      <alignment horizontal="right" vertical="center" wrapText="1"/>
    </xf>
    <xf numFmtId="0" fontId="13" fillId="0" borderId="0" xfId="15" applyFont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Alignment="1">
      <alignment horizontal="right" wrapText="1"/>
    </xf>
    <xf numFmtId="0" fontId="24" fillId="0" borderId="0" xfId="15" applyFont="1" applyAlignment="1">
      <alignment horizontal="left" vertical="center" wrapText="1"/>
    </xf>
    <xf numFmtId="4" fontId="24" fillId="0" borderId="0" xfId="17" applyNumberFormat="1" applyFont="1" applyFill="1" applyBorder="1" applyAlignment="1">
      <alignment horizontal="right" wrapText="1"/>
    </xf>
    <xf numFmtId="2" fontId="24" fillId="0" borderId="0" xfId="15" applyNumberFormat="1" applyFont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10" xfId="18" applyFont="1" applyBorder="1"/>
    <xf numFmtId="4" fontId="12" fillId="0" borderId="10" xfId="18" applyNumberFormat="1" applyFont="1" applyBorder="1" applyAlignment="1">
      <alignment horizontal="right" vertical="center" wrapText="1"/>
    </xf>
    <xf numFmtId="0" fontId="12" fillId="0" borderId="0" xfId="18" applyFont="1" applyAlignment="1">
      <alignment horizontal="left" vertical="center" wrapText="1"/>
    </xf>
    <xf numFmtId="4" fontId="12" fillId="0" borderId="0" xfId="18" applyNumberFormat="1" applyFont="1" applyAlignment="1">
      <alignment horizontal="right" vertical="center" wrapText="1"/>
    </xf>
    <xf numFmtId="4" fontId="12" fillId="0" borderId="0" xfId="18" applyNumberFormat="1" applyFont="1" applyAlignment="1">
      <alignment horizontal="right" wrapText="1"/>
    </xf>
    <xf numFmtId="0" fontId="9" fillId="0" borderId="0" xfId="18" applyFont="1"/>
    <xf numFmtId="0" fontId="25" fillId="0" borderId="0" xfId="8" applyFont="1"/>
    <xf numFmtId="0" fontId="16" fillId="0" borderId="0" xfId="18" applyFont="1"/>
    <xf numFmtId="0" fontId="25" fillId="0" borderId="0" xfId="8" applyFont="1" applyAlignment="1">
      <alignment horizontal="left"/>
    </xf>
    <xf numFmtId="0" fontId="12" fillId="0" borderId="0" xfId="18" applyFont="1" applyAlignment="1">
      <alignment vertical="center"/>
    </xf>
    <xf numFmtId="0" fontId="25" fillId="0" borderId="0" xfId="8" applyFont="1" applyAlignment="1">
      <alignment horizontal="left" wrapText="1"/>
    </xf>
    <xf numFmtId="0" fontId="10" fillId="0" borderId="0" xfId="18" applyFont="1" applyAlignment="1">
      <alignment vertical="center"/>
    </xf>
    <xf numFmtId="0" fontId="4" fillId="0" borderId="10" xfId="15" applyFont="1" applyBorder="1"/>
    <xf numFmtId="49" fontId="4" fillId="0" borderId="16" xfId="15" applyNumberFormat="1" applyFont="1" applyBorder="1" applyAlignment="1">
      <alignment horizontal="left" vertical="center" wrapText="1"/>
    </xf>
    <xf numFmtId="49" fontId="4" fillId="0" borderId="19" xfId="15" applyNumberFormat="1" applyFont="1" applyBorder="1" applyAlignment="1">
      <alignment horizontal="left" vertical="center" wrapText="1"/>
    </xf>
    <xf numFmtId="0" fontId="4" fillId="0" borderId="0" xfId="15" applyFont="1"/>
    <xf numFmtId="49" fontId="4" fillId="0" borderId="10" xfId="15" applyNumberFormat="1" applyFont="1" applyBorder="1" applyAlignment="1">
      <alignment horizontal="left" vertical="center" wrapText="1"/>
    </xf>
    <xf numFmtId="4" fontId="4" fillId="0" borderId="10" xfId="15" applyNumberFormat="1" applyFont="1" applyBorder="1" applyAlignment="1">
      <alignment horizontal="right" vertical="center" wrapText="1"/>
    </xf>
    <xf numFmtId="0" fontId="4" fillId="0" borderId="10" xfId="15" applyFont="1" applyBorder="1" applyAlignment="1">
      <alignment horizontal="left" vertical="center" wrapText="1"/>
    </xf>
    <xf numFmtId="0" fontId="3" fillId="0" borderId="0" xfId="16" applyFont="1" applyAlignment="1">
      <alignment vertical="top"/>
    </xf>
    <xf numFmtId="0" fontId="3" fillId="0" borderId="9" xfId="16" applyFont="1" applyBorder="1" applyAlignment="1">
      <alignment vertical="top"/>
    </xf>
    <xf numFmtId="4" fontId="4" fillId="0" borderId="10" xfId="15" applyNumberFormat="1" applyFont="1" applyBorder="1" applyAlignment="1">
      <alignment horizontal="right" wrapText="1"/>
    </xf>
    <xf numFmtId="0" fontId="4" fillId="0" borderId="19" xfId="15" applyFont="1" applyBorder="1" applyAlignment="1">
      <alignment horizontal="left" vertical="center" wrapText="1"/>
    </xf>
    <xf numFmtId="0" fontId="4" fillId="0" borderId="21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4" fillId="0" borderId="10" xfId="15" applyNumberFormat="1" applyFont="1" applyBorder="1" applyAlignment="1">
      <alignment wrapText="1"/>
    </xf>
    <xf numFmtId="0" fontId="4" fillId="0" borderId="10" xfId="15" applyFont="1" applyBorder="1" applyAlignment="1">
      <alignment horizontal="left" wrapText="1"/>
    </xf>
    <xf numFmtId="0" fontId="6" fillId="0" borderId="17" xfId="15" applyFont="1" applyBorder="1" applyAlignment="1">
      <alignment horizontal="left" vertical="center" wrapText="1"/>
    </xf>
    <xf numFmtId="4" fontId="6" fillId="0" borderId="10" xfId="15" applyNumberFormat="1" applyFont="1" applyBorder="1" applyAlignment="1">
      <alignment horizontal="right" vertical="center" wrapText="1"/>
    </xf>
    <xf numFmtId="4" fontId="6" fillId="0" borderId="10" xfId="15" applyNumberFormat="1" applyFont="1" applyBorder="1" applyAlignment="1">
      <alignment horizontal="right" wrapText="1"/>
    </xf>
    <xf numFmtId="0" fontId="4" fillId="0" borderId="17" xfId="15" applyFont="1" applyBorder="1" applyAlignment="1">
      <alignment horizontal="left" vertical="center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4" fillId="0" borderId="0" xfId="15" applyFont="1" applyAlignment="1">
      <alignment horizontal="left" vertical="center" wrapText="1"/>
    </xf>
    <xf numFmtId="4" fontId="4" fillId="0" borderId="0" xfId="15" applyNumberFormat="1" applyFont="1" applyAlignment="1">
      <alignment horizontal="right" vertical="center" wrapText="1"/>
    </xf>
    <xf numFmtId="4" fontId="4" fillId="0" borderId="0" xfId="15" applyNumberFormat="1" applyFont="1" applyAlignment="1">
      <alignment horizontal="right" wrapText="1"/>
    </xf>
    <xf numFmtId="0" fontId="6" fillId="0" borderId="0" xfId="15" applyFont="1" applyAlignment="1">
      <alignment horizontal="left" vertical="center" wrapText="1"/>
    </xf>
    <xf numFmtId="0" fontId="3" fillId="0" borderId="0" xfId="19" applyFont="1" applyAlignment="1">
      <alignment vertical="top"/>
    </xf>
    <xf numFmtId="0" fontId="4" fillId="0" borderId="10" xfId="18" applyFont="1" applyBorder="1" applyAlignment="1">
      <alignment horizontal="center"/>
    </xf>
    <xf numFmtId="0" fontId="4" fillId="0" borderId="15" xfId="18" applyFont="1" applyBorder="1" applyAlignment="1">
      <alignment horizontal="center"/>
    </xf>
    <xf numFmtId="0" fontId="4" fillId="0" borderId="23" xfId="18" applyFont="1" applyBorder="1" applyAlignment="1">
      <alignment horizontal="left" vertical="center" wrapText="1"/>
    </xf>
    <xf numFmtId="4" fontId="4" fillId="0" borderId="15" xfId="18" applyNumberFormat="1" applyFont="1" applyBorder="1" applyAlignment="1">
      <alignment horizontal="right" wrapText="1"/>
    </xf>
    <xf numFmtId="0" fontId="4" fillId="0" borderId="24" xfId="18" applyFont="1" applyBorder="1" applyAlignment="1">
      <alignment horizontal="center"/>
    </xf>
    <xf numFmtId="0" fontId="4" fillId="0" borderId="25" xfId="18" applyFont="1" applyBorder="1" applyAlignment="1">
      <alignment horizontal="center"/>
    </xf>
    <xf numFmtId="0" fontId="5" fillId="0" borderId="0" xfId="8" applyFont="1" applyAlignment="1">
      <alignment horizontal="left"/>
    </xf>
    <xf numFmtId="0" fontId="5" fillId="0" borderId="0" xfId="8" applyFont="1"/>
    <xf numFmtId="0" fontId="5" fillId="0" borderId="0" xfId="8" applyFont="1" applyAlignment="1">
      <alignment horizontal="left" vertical="top" wrapText="1"/>
    </xf>
    <xf numFmtId="0" fontId="5" fillId="0" borderId="0" xfId="8" applyFont="1" applyAlignment="1">
      <alignment horizontal="left" vertical="top"/>
    </xf>
    <xf numFmtId="0" fontId="5" fillId="0" borderId="0" xfId="8" applyFont="1" applyAlignment="1">
      <alignment wrapText="1"/>
    </xf>
    <xf numFmtId="0" fontId="3" fillId="0" borderId="0" xfId="8" applyFont="1" applyAlignment="1">
      <alignment horizontal="left" wrapText="1"/>
    </xf>
    <xf numFmtId="0" fontId="6" fillId="0" borderId="26" xfId="8" applyFont="1" applyBorder="1" applyAlignment="1">
      <alignment horizontal="center" vertical="center" wrapText="1"/>
    </xf>
    <xf numFmtId="0" fontId="6" fillId="0" borderId="14" xfId="8" applyFont="1" applyBorder="1" applyAlignment="1">
      <alignment horizontal="center" vertical="center" wrapText="1"/>
    </xf>
    <xf numFmtId="0" fontId="4" fillId="0" borderId="10" xfId="21" quotePrefix="1" applyFont="1" applyBorder="1"/>
    <xf numFmtId="0" fontId="4" fillId="0" borderId="10" xfId="21" applyFont="1" applyBorder="1"/>
    <xf numFmtId="0" fontId="4" fillId="0" borderId="11" xfId="21" applyFont="1" applyBorder="1"/>
    <xf numFmtId="0" fontId="4" fillId="0" borderId="14" xfId="21" applyFont="1" applyBorder="1"/>
    <xf numFmtId="0" fontId="6" fillId="0" borderId="13" xfId="8" applyFont="1" applyBorder="1" applyAlignment="1">
      <alignment horizontal="left" vertical="center" wrapText="1"/>
    </xf>
    <xf numFmtId="4" fontId="6" fillId="0" borderId="13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5" fillId="0" borderId="0" xfId="8" applyFont="1" applyAlignment="1">
      <alignment vertical="top"/>
    </xf>
    <xf numFmtId="0" fontId="4" fillId="0" borderId="0" xfId="18" applyFont="1"/>
    <xf numFmtId="0" fontId="13" fillId="0" borderId="0" xfId="15" applyFont="1"/>
    <xf numFmtId="0" fontId="10" fillId="0" borderId="0" xfId="15" applyFont="1" applyAlignment="1">
      <alignment vertical="center"/>
    </xf>
    <xf numFmtId="0" fontId="10" fillId="0" borderId="0" xfId="15" applyFont="1"/>
    <xf numFmtId="0" fontId="30" fillId="0" borderId="0" xfId="15" applyFont="1"/>
    <xf numFmtId="0" fontId="30" fillId="0" borderId="0" xfId="18" applyFont="1"/>
    <xf numFmtId="0" fontId="4" fillId="0" borderId="16" xfId="18" applyFont="1" applyBorder="1" applyAlignment="1">
      <alignment horizontal="center" vertical="center" wrapText="1"/>
    </xf>
    <xf numFmtId="0" fontId="13" fillId="0" borderId="0" xfId="18" applyFont="1"/>
    <xf numFmtId="0" fontId="6" fillId="2" borderId="8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4" fontId="6" fillId="2" borderId="10" xfId="17" applyNumberFormat="1" applyFont="1" applyFill="1" applyBorder="1" applyAlignment="1">
      <alignment horizontal="center" vertical="center" wrapText="1"/>
    </xf>
    <xf numFmtId="4" fontId="6" fillId="2" borderId="10" xfId="15" applyNumberFormat="1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6" fillId="2" borderId="10" xfId="18" applyFont="1" applyFill="1" applyBorder="1" applyAlignment="1">
      <alignment horizontal="center" vertical="center"/>
    </xf>
    <xf numFmtId="0" fontId="6" fillId="2" borderId="8" xfId="18" applyFont="1" applyFill="1" applyBorder="1" applyAlignment="1">
      <alignment horizontal="center" vertical="center"/>
    </xf>
    <xf numFmtId="0" fontId="5" fillId="0" borderId="2" xfId="8" applyFont="1" applyBorder="1" applyAlignment="1">
      <alignment vertical="top"/>
    </xf>
    <xf numFmtId="0" fontId="25" fillId="3" borderId="0" xfId="0" applyFont="1" applyFill="1" applyAlignment="1">
      <alignment vertical="top"/>
    </xf>
    <xf numFmtId="165" fontId="4" fillId="0" borderId="20" xfId="29" applyNumberFormat="1" applyFont="1" applyBorder="1" applyAlignment="1">
      <alignment horizontal="center" vertical="center" wrapText="1"/>
    </xf>
    <xf numFmtId="165" fontId="4" fillId="0" borderId="14" xfId="29" applyNumberFormat="1" applyFont="1" applyBorder="1" applyAlignment="1">
      <alignment horizontal="center" vertical="center" wrapText="1"/>
    </xf>
    <xf numFmtId="165" fontId="4" fillId="0" borderId="27" xfId="29" applyNumberFormat="1" applyFont="1" applyBorder="1" applyAlignment="1">
      <alignment horizontal="center" vertical="center" wrapText="1"/>
    </xf>
    <xf numFmtId="165" fontId="4" fillId="0" borderId="26" xfId="29" applyNumberFormat="1" applyFont="1" applyBorder="1" applyAlignment="1">
      <alignment horizontal="center" vertical="center" wrapText="1"/>
    </xf>
    <xf numFmtId="4" fontId="25" fillId="0" borderId="0" xfId="12" applyNumberFormat="1" applyFont="1" applyAlignment="1">
      <alignment vertical="top"/>
    </xf>
    <xf numFmtId="0" fontId="25" fillId="0" borderId="0" xfId="12" applyFont="1" applyAlignment="1">
      <alignment vertical="top"/>
    </xf>
    <xf numFmtId="0" fontId="4" fillId="0" borderId="0" xfId="21" quotePrefix="1" applyFont="1"/>
    <xf numFmtId="0" fontId="4" fillId="0" borderId="0" xfId="21" applyFont="1"/>
    <xf numFmtId="165" fontId="4" fillId="0" borderId="0" xfId="29" applyNumberFormat="1" applyFont="1" applyBorder="1" applyAlignment="1">
      <alignment horizontal="center" vertical="center" wrapText="1"/>
    </xf>
    <xf numFmtId="0" fontId="4" fillId="0" borderId="0" xfId="29" applyNumberFormat="1" applyFont="1" applyBorder="1" applyAlignment="1">
      <alignment horizontal="right" vertical="center" wrapText="1"/>
    </xf>
    <xf numFmtId="0" fontId="6" fillId="0" borderId="10" xfId="8" applyFont="1" applyBorder="1" applyAlignment="1">
      <alignment horizontal="center" vertical="center" wrapText="1"/>
    </xf>
    <xf numFmtId="0" fontId="22" fillId="0" borderId="10" xfId="12" applyFont="1" applyBorder="1" applyAlignment="1">
      <alignment horizontal="left" vertical="center"/>
    </xf>
    <xf numFmtId="0" fontId="5" fillId="0" borderId="10" xfId="12" applyFont="1" applyBorder="1" applyAlignment="1">
      <alignment horizontal="left" vertical="center"/>
    </xf>
    <xf numFmtId="2" fontId="5" fillId="0" borderId="10" xfId="29" applyNumberFormat="1" applyFont="1" applyBorder="1" applyAlignment="1">
      <alignment vertical="top" wrapText="1"/>
    </xf>
    <xf numFmtId="2" fontId="3" fillId="0" borderId="10" xfId="29" applyNumberFormat="1" applyFont="1" applyBorder="1" applyAlignment="1">
      <alignment vertical="top" wrapText="1"/>
    </xf>
    <xf numFmtId="4" fontId="4" fillId="0" borderId="17" xfId="15" applyNumberFormat="1" applyFont="1" applyBorder="1" applyAlignment="1">
      <alignment horizontal="left" vertical="center" wrapText="1"/>
    </xf>
    <xf numFmtId="0" fontId="6" fillId="0" borderId="20" xfId="15" applyFont="1" applyBorder="1" applyAlignment="1">
      <alignment horizontal="left" vertical="center" wrapText="1"/>
    </xf>
    <xf numFmtId="0" fontId="4" fillId="0" borderId="10" xfId="15" applyFont="1" applyBorder="1" applyAlignment="1">
      <alignment horizontal="center" vertical="center"/>
    </xf>
    <xf numFmtId="0" fontId="6" fillId="0" borderId="10" xfId="15" applyFont="1" applyBorder="1" applyAlignment="1">
      <alignment horizontal="left" vertical="center" wrapText="1"/>
    </xf>
    <xf numFmtId="49" fontId="6" fillId="0" borderId="19" xfId="15" applyNumberFormat="1" applyFont="1" applyBorder="1" applyAlignment="1">
      <alignment horizontal="left" vertical="center" wrapText="1"/>
    </xf>
    <xf numFmtId="166" fontId="4" fillId="0" borderId="17" xfId="30" applyNumberFormat="1" applyFont="1" applyBorder="1" applyAlignment="1">
      <alignment horizontal="right" vertical="center" wrapText="1"/>
    </xf>
    <xf numFmtId="166" fontId="6" fillId="0" borderId="17" xfId="30" applyNumberFormat="1" applyFont="1" applyBorder="1" applyAlignment="1">
      <alignment horizontal="right" vertical="center" wrapText="1"/>
    </xf>
    <xf numFmtId="4" fontId="4" fillId="0" borderId="10" xfId="15" applyNumberFormat="1" applyFont="1" applyBorder="1" applyAlignment="1">
      <alignment vertical="distributed"/>
    </xf>
    <xf numFmtId="0" fontId="4" fillId="0" borderId="10" xfId="15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6" fontId="6" fillId="0" borderId="10" xfId="15" applyNumberFormat="1" applyFont="1" applyBorder="1" applyAlignment="1">
      <alignment horizontal="right" vertical="center" wrapText="1"/>
    </xf>
    <xf numFmtId="166" fontId="13" fillId="0" borderId="10" xfId="15" applyNumberFormat="1" applyFont="1" applyBorder="1" applyAlignment="1">
      <alignment horizontal="right" wrapText="1"/>
    </xf>
    <xf numFmtId="0" fontId="1" fillId="0" borderId="10" xfId="15" applyBorder="1"/>
    <xf numFmtId="4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3" fillId="0" borderId="10" xfId="16" applyFont="1" applyBorder="1" applyAlignment="1">
      <alignment horizontal="left"/>
    </xf>
    <xf numFmtId="0" fontId="4" fillId="0" borderId="10" xfId="0" applyFont="1" applyBorder="1"/>
    <xf numFmtId="4" fontId="6" fillId="0" borderId="10" xfId="15" applyNumberFormat="1" applyFont="1" applyBorder="1" applyAlignment="1">
      <alignment wrapText="1"/>
    </xf>
    <xf numFmtId="49" fontId="6" fillId="0" borderId="10" xfId="15" applyNumberFormat="1" applyFont="1" applyBorder="1" applyAlignment="1">
      <alignment horizontal="left" vertical="center" wrapText="1"/>
    </xf>
    <xf numFmtId="4" fontId="1" fillId="0" borderId="0" xfId="15" applyNumberFormat="1"/>
    <xf numFmtId="0" fontId="6" fillId="0" borderId="10" xfId="15" applyFont="1" applyBorder="1"/>
    <xf numFmtId="0" fontId="31" fillId="0" borderId="10" xfId="0" applyFont="1" applyBorder="1" applyAlignment="1">
      <alignment horizontal="right"/>
    </xf>
    <xf numFmtId="165" fontId="4" fillId="0" borderId="10" xfId="29" applyNumberFormat="1" applyFont="1" applyBorder="1"/>
    <xf numFmtId="165" fontId="4" fillId="0" borderId="10" xfId="29" applyNumberFormat="1" applyFont="1" applyBorder="1" applyAlignment="1">
      <alignment vertical="distributed" shrinkToFit="1"/>
    </xf>
    <xf numFmtId="165" fontId="4" fillId="0" borderId="10" xfId="15" applyNumberFormat="1" applyFont="1" applyBorder="1"/>
    <xf numFmtId="165" fontId="4" fillId="0" borderId="10" xfId="30" applyNumberFormat="1" applyFont="1" applyBorder="1" applyAlignment="1"/>
    <xf numFmtId="165" fontId="4" fillId="0" borderId="10" xfId="15" applyNumberFormat="1" applyFont="1" applyBorder="1" applyAlignment="1">
      <alignment vertical="distributed" shrinkToFit="1"/>
    </xf>
    <xf numFmtId="165" fontId="6" fillId="0" borderId="10" xfId="15" applyNumberFormat="1" applyFont="1" applyBorder="1"/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" fillId="3" borderId="0" xfId="15" applyFill="1"/>
    <xf numFmtId="0" fontId="6" fillId="0" borderId="19" xfId="15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4" fontId="14" fillId="0" borderId="10" xfId="15" applyNumberFormat="1" applyFont="1" applyBorder="1" applyAlignment="1">
      <alignment horizontal="right" wrapText="1"/>
    </xf>
    <xf numFmtId="4" fontId="11" fillId="0" borderId="1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4" fontId="32" fillId="0" borderId="10" xfId="0" applyNumberFormat="1" applyFont="1" applyBorder="1" applyAlignment="1">
      <alignment vertical="top"/>
    </xf>
    <xf numFmtId="0" fontId="0" fillId="0" borderId="0" xfId="15" applyFont="1"/>
    <xf numFmtId="0" fontId="10" fillId="0" borderId="19" xfId="15" applyFont="1" applyBorder="1" applyAlignment="1">
      <alignment horizontal="left" vertical="center" wrapText="1"/>
    </xf>
    <xf numFmtId="4" fontId="10" fillId="0" borderId="10" xfId="15" applyNumberFormat="1" applyFont="1" applyBorder="1" applyAlignment="1">
      <alignment horizontal="right" wrapText="1"/>
    </xf>
    <xf numFmtId="4" fontId="10" fillId="0" borderId="10" xfId="15" applyNumberFormat="1" applyFont="1" applyBorder="1" applyAlignment="1">
      <alignment horizontal="right" vertical="center" wrapText="1"/>
    </xf>
    <xf numFmtId="49" fontId="6" fillId="0" borderId="16" xfId="15" applyNumberFormat="1" applyFont="1" applyBorder="1" applyAlignment="1">
      <alignment horizontal="left" vertical="center" wrapText="1"/>
    </xf>
    <xf numFmtId="3" fontId="4" fillId="0" borderId="10" xfId="15" applyNumberFormat="1" applyFont="1" applyBorder="1" applyAlignment="1">
      <alignment horizontal="right" vertical="center" wrapText="1"/>
    </xf>
    <xf numFmtId="3" fontId="6" fillId="0" borderId="10" xfId="15" applyNumberFormat="1" applyFont="1" applyBorder="1" applyAlignment="1">
      <alignment horizontal="righ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/>
    </xf>
    <xf numFmtId="10" fontId="3" fillId="0" borderId="10" xfId="31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vertical="top"/>
    </xf>
    <xf numFmtId="10" fontId="3" fillId="0" borderId="10" xfId="31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horizontal="left" vertical="center" wrapText="1"/>
    </xf>
    <xf numFmtId="10" fontId="5" fillId="0" borderId="10" xfId="31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top"/>
    </xf>
    <xf numFmtId="4" fontId="4" fillId="0" borderId="10" xfId="15" applyNumberFormat="1" applyFont="1" applyBorder="1" applyAlignment="1">
      <alignment horizontal="left" wrapText="1"/>
    </xf>
    <xf numFmtId="4" fontId="13" fillId="0" borderId="10" xfId="15" applyNumberFormat="1" applyFont="1" applyBorder="1" applyAlignment="1">
      <alignment horizontal="right" vertical="center" wrapText="1"/>
    </xf>
    <xf numFmtId="10" fontId="13" fillId="0" borderId="10" xfId="31" applyNumberFormat="1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vertical="center"/>
    </xf>
    <xf numFmtId="10" fontId="11" fillId="0" borderId="10" xfId="31" applyNumberFormat="1" applyFont="1" applyBorder="1" applyAlignment="1">
      <alignment horizontal="center" vertical="center"/>
    </xf>
    <xf numFmtId="4" fontId="32" fillId="0" borderId="10" xfId="0" applyNumberFormat="1" applyFont="1" applyBorder="1" applyAlignment="1">
      <alignment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4" fontId="32" fillId="0" borderId="10" xfId="0" applyNumberFormat="1" applyFont="1" applyBorder="1"/>
    <xf numFmtId="10" fontId="32" fillId="0" borderId="10" xfId="31" applyNumberFormat="1" applyFont="1" applyBorder="1" applyAlignment="1">
      <alignment horizontal="center" vertical="center"/>
    </xf>
    <xf numFmtId="0" fontId="32" fillId="0" borderId="10" xfId="0" applyFont="1" applyBorder="1" applyAlignment="1">
      <alignment vertical="center"/>
    </xf>
    <xf numFmtId="0" fontId="32" fillId="0" borderId="10" xfId="0" applyFont="1" applyBorder="1" applyAlignment="1">
      <alignment vertical="center" wrapText="1"/>
    </xf>
    <xf numFmtId="9" fontId="32" fillId="0" borderId="10" xfId="31" applyFont="1" applyBorder="1" applyAlignment="1">
      <alignment horizontal="center" vertical="center"/>
    </xf>
    <xf numFmtId="0" fontId="14" fillId="0" borderId="10" xfId="15" applyFont="1" applyBorder="1"/>
    <xf numFmtId="0" fontId="10" fillId="0" borderId="19" xfId="15" applyFont="1" applyBorder="1" applyAlignment="1">
      <alignment horizontal="left" vertical="center"/>
    </xf>
    <xf numFmtId="10" fontId="10" fillId="0" borderId="10" xfId="31" applyNumberFormat="1" applyFont="1" applyBorder="1" applyAlignment="1">
      <alignment horizontal="center" vertical="center" wrapText="1"/>
    </xf>
    <xf numFmtId="4" fontId="32" fillId="0" borderId="10" xfId="0" applyNumberFormat="1" applyFont="1" applyBorder="1" applyAlignment="1">
      <alignment vertical="center"/>
    </xf>
    <xf numFmtId="0" fontId="0" fillId="0" borderId="10" xfId="0" applyBorder="1"/>
    <xf numFmtId="0" fontId="4" fillId="0" borderId="10" xfId="15" applyFont="1" applyBorder="1" applyAlignment="1">
      <alignment horizontal="right"/>
    </xf>
    <xf numFmtId="0" fontId="6" fillId="0" borderId="10" xfId="15" applyFont="1" applyBorder="1" applyAlignment="1">
      <alignment vertical="center"/>
    </xf>
    <xf numFmtId="0" fontId="6" fillId="0" borderId="10" xfId="15" applyFont="1" applyBorder="1" applyAlignment="1">
      <alignment horizontal="right" vertical="center"/>
    </xf>
    <xf numFmtId="43" fontId="1" fillId="0" borderId="10" xfId="29" applyBorder="1"/>
    <xf numFmtId="43" fontId="4" fillId="0" borderId="10" xfId="29" applyFont="1" applyBorder="1" applyAlignment="1">
      <alignment horizontal="right" vertical="center" wrapText="1"/>
    </xf>
    <xf numFmtId="43" fontId="4" fillId="0" borderId="10" xfId="29" applyFont="1" applyBorder="1" applyAlignment="1">
      <alignment horizontal="right" wrapText="1"/>
    </xf>
    <xf numFmtId="4" fontId="1" fillId="0" borderId="10" xfId="15" applyNumberFormat="1" applyBorder="1"/>
    <xf numFmtId="0" fontId="4" fillId="0" borderId="11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4" fontId="5" fillId="0" borderId="0" xfId="12" applyNumberFormat="1" applyFont="1" applyAlignment="1">
      <alignment vertical="top"/>
    </xf>
    <xf numFmtId="4" fontId="5" fillId="0" borderId="10" xfId="12" applyNumberFormat="1" applyFont="1" applyBorder="1" applyAlignment="1">
      <alignment horizontal="right" vertical="center"/>
    </xf>
    <xf numFmtId="0" fontId="25" fillId="0" borderId="10" xfId="12" applyFont="1" applyBorder="1" applyAlignment="1">
      <alignment vertical="top"/>
    </xf>
    <xf numFmtId="0" fontId="4" fillId="0" borderId="11" xfId="15" applyFont="1" applyBorder="1"/>
    <xf numFmtId="49" fontId="4" fillId="0" borderId="29" xfId="15" applyNumberFormat="1" applyFont="1" applyBorder="1" applyAlignment="1">
      <alignment horizontal="left" vertical="center" wrapText="1"/>
    </xf>
    <xf numFmtId="4" fontId="4" fillId="0" borderId="30" xfId="15" applyNumberFormat="1" applyFont="1" applyBorder="1" applyAlignment="1">
      <alignment horizontal="left" vertical="center" wrapText="1"/>
    </xf>
    <xf numFmtId="0" fontId="4" fillId="0" borderId="12" xfId="15" applyFont="1" applyBorder="1"/>
    <xf numFmtId="0" fontId="6" fillId="0" borderId="32" xfId="15" applyFont="1" applyBorder="1" applyAlignment="1">
      <alignment horizontal="left" vertical="center" wrapText="1"/>
    </xf>
    <xf numFmtId="4" fontId="6" fillId="0" borderId="33" xfId="15" applyNumberFormat="1" applyFont="1" applyBorder="1" applyAlignment="1">
      <alignment horizontal="right" vertical="center" wrapText="1"/>
    </xf>
    <xf numFmtId="4" fontId="6" fillId="0" borderId="34" xfId="15" applyNumberFormat="1" applyFont="1" applyBorder="1" applyAlignment="1">
      <alignment horizontal="right" vertical="center" wrapText="1"/>
    </xf>
    <xf numFmtId="0" fontId="4" fillId="0" borderId="10" xfId="15" applyFont="1" applyBorder="1" applyAlignment="1">
      <alignment wrapText="1"/>
    </xf>
    <xf numFmtId="0" fontId="4" fillId="0" borderId="10" xfId="0" applyFont="1" applyBorder="1" applyAlignment="1">
      <alignment vertical="center" wrapText="1"/>
    </xf>
    <xf numFmtId="0" fontId="4" fillId="0" borderId="10" xfId="15" applyFont="1" applyBorder="1" applyAlignment="1">
      <alignment horizontal="center"/>
    </xf>
    <xf numFmtId="43" fontId="4" fillId="0" borderId="18" xfId="29" applyFont="1" applyBorder="1" applyAlignment="1">
      <alignment horizontal="right" vertical="center" wrapText="1"/>
    </xf>
    <xf numFmtId="43" fontId="4" fillId="0" borderId="31" xfId="29" applyFont="1" applyBorder="1" applyAlignment="1">
      <alignment horizontal="right" vertical="center" wrapText="1"/>
    </xf>
    <xf numFmtId="43" fontId="4" fillId="0" borderId="10" xfId="29" applyFont="1" applyBorder="1" applyAlignment="1">
      <alignment vertical="center"/>
    </xf>
    <xf numFmtId="4" fontId="4" fillId="0" borderId="33" xfId="15" applyNumberFormat="1" applyFont="1" applyBorder="1" applyAlignment="1">
      <alignment horizontal="left" vertical="center" wrapText="1"/>
    </xf>
    <xf numFmtId="43" fontId="4" fillId="0" borderId="34" xfId="29" applyFont="1" applyBorder="1" applyAlignment="1">
      <alignment horizontal="right" vertical="center" wrapText="1"/>
    </xf>
    <xf numFmtId="0" fontId="4" fillId="0" borderId="10" xfId="15" applyFont="1" applyFill="1" applyBorder="1" applyAlignment="1">
      <alignment horizontal="left" vertical="center"/>
    </xf>
    <xf numFmtId="0" fontId="4" fillId="0" borderId="10" xfId="15" applyFont="1" applyFill="1" applyBorder="1" applyAlignment="1">
      <alignment horizontal="left" vertical="center" wrapText="1"/>
    </xf>
    <xf numFmtId="4" fontId="4" fillId="0" borderId="10" xfId="17" applyNumberFormat="1" applyFont="1" applyFill="1" applyBorder="1" applyAlignment="1">
      <alignment horizontal="right" vertical="center" wrapText="1"/>
    </xf>
    <xf numFmtId="4" fontId="4" fillId="0" borderId="0" xfId="15" applyNumberFormat="1" applyFont="1" applyBorder="1" applyAlignment="1">
      <alignment horizontal="left" vertical="center" wrapText="1"/>
    </xf>
    <xf numFmtId="0" fontId="12" fillId="0" borderId="0" xfId="15" applyFont="1" applyAlignment="1">
      <alignment horizontal="center"/>
    </xf>
    <xf numFmtId="0" fontId="6" fillId="0" borderId="10" xfId="15" applyFont="1" applyBorder="1" applyAlignment="1">
      <alignment horizontal="center" vertical="center"/>
    </xf>
    <xf numFmtId="0" fontId="25" fillId="3" borderId="0" xfId="0" applyFont="1" applyFill="1" applyAlignment="1">
      <alignment horizontal="center" vertical="top"/>
    </xf>
    <xf numFmtId="0" fontId="22" fillId="3" borderId="0" xfId="0" applyFont="1" applyFill="1" applyAlignment="1">
      <alignment horizontal="center" vertical="top"/>
    </xf>
    <xf numFmtId="0" fontId="1" fillId="0" borderId="0" xfId="15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vertical="top" wrapText="1"/>
    </xf>
    <xf numFmtId="0" fontId="1" fillId="0" borderId="0" xfId="15" applyFill="1" applyBorder="1"/>
    <xf numFmtId="0" fontId="4" fillId="0" borderId="0" xfId="8" applyFont="1" applyFill="1" applyBorder="1" applyAlignment="1">
      <alignment horizontal="left" vertical="center"/>
    </xf>
    <xf numFmtId="0" fontId="9" fillId="0" borderId="0" xfId="15" applyFont="1" applyFill="1" applyBorder="1"/>
    <xf numFmtId="43" fontId="4" fillId="0" borderId="20" xfId="29" applyFont="1" applyBorder="1" applyAlignment="1">
      <alignment horizontal="right" vertical="center" wrapText="1"/>
    </xf>
    <xf numFmtId="0" fontId="27" fillId="0" borderId="0" xfId="8" applyFont="1" applyFill="1" applyBorder="1" applyAlignment="1">
      <alignment vertical="top"/>
    </xf>
    <xf numFmtId="0" fontId="4" fillId="0" borderId="0" xfId="18" applyFont="1" applyFill="1" applyBorder="1"/>
    <xf numFmtId="0" fontId="3" fillId="0" borderId="9" xfId="16" applyFont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Alignment="1">
      <alignment horizontal="left" vertical="top"/>
    </xf>
    <xf numFmtId="0" fontId="27" fillId="0" borderId="0" xfId="8" applyFont="1" applyFill="1" applyBorder="1" applyAlignment="1">
      <alignment horizontal="justify" vertical="center"/>
    </xf>
    <xf numFmtId="0" fontId="27" fillId="0" borderId="0" xfId="8" applyFont="1" applyFill="1" applyBorder="1" applyAlignment="1">
      <alignment horizontal="justify" vertical="center" wrapText="1"/>
    </xf>
    <xf numFmtId="0" fontId="6" fillId="2" borderId="11" xfId="15" applyFont="1" applyFill="1" applyBorder="1" applyAlignment="1">
      <alignment horizontal="center" vertical="center"/>
    </xf>
    <xf numFmtId="0" fontId="6" fillId="2" borderId="12" xfId="15" applyFont="1" applyFill="1" applyBorder="1" applyAlignment="1">
      <alignment horizontal="center" vertical="center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0" xfId="17" applyNumberFormat="1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" fillId="0" borderId="9" xfId="16" applyFont="1" applyBorder="1" applyAlignment="1">
      <alignment horizontal="left" vertical="top"/>
    </xf>
    <xf numFmtId="0" fontId="6" fillId="2" borderId="6" xfId="15" applyFont="1" applyFill="1" applyBorder="1" applyAlignment="1">
      <alignment horizontal="center" vertical="center" wrapText="1"/>
    </xf>
    <xf numFmtId="0" fontId="6" fillId="2" borderId="8" xfId="15" applyFont="1" applyFill="1" applyBorder="1" applyAlignment="1">
      <alignment horizontal="center" vertical="center" wrapText="1"/>
    </xf>
    <xf numFmtId="0" fontId="10" fillId="0" borderId="0" xfId="15" applyFont="1" applyAlignment="1">
      <alignment horizontal="center" vertical="distributed"/>
    </xf>
    <xf numFmtId="0" fontId="27" fillId="0" borderId="0" xfId="15" applyFont="1" applyAlignment="1">
      <alignment horizontal="justify" vertical="center"/>
    </xf>
    <xf numFmtId="0" fontId="28" fillId="0" borderId="0" xfId="15" applyFont="1" applyAlignment="1">
      <alignment horizontal="justify" vertical="center"/>
    </xf>
    <xf numFmtId="0" fontId="3" fillId="3" borderId="0" xfId="8" applyFont="1" applyFill="1" applyAlignment="1">
      <alignment horizontal="center" vertical="center" wrapText="1"/>
    </xf>
    <xf numFmtId="0" fontId="27" fillId="0" borderId="0" xfId="8" applyFont="1" applyAlignment="1">
      <alignment horizontal="justify" vertical="center"/>
    </xf>
    <xf numFmtId="0" fontId="5" fillId="0" borderId="0" xfId="8" applyFont="1" applyAlignment="1">
      <alignment horizontal="justify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10" fillId="0" borderId="0" xfId="15" applyFont="1" applyAlignment="1">
      <alignment horizontal="left"/>
    </xf>
    <xf numFmtId="0" fontId="27" fillId="0" borderId="0" xfId="15" applyFont="1" applyFill="1" applyBorder="1" applyAlignment="1">
      <alignment horizontal="justify" vertical="center"/>
    </xf>
    <xf numFmtId="4" fontId="27" fillId="0" borderId="0" xfId="17" applyNumberFormat="1" applyFont="1" applyFill="1" applyBorder="1" applyAlignment="1">
      <alignment horizontal="justify" vertical="center"/>
    </xf>
    <xf numFmtId="0" fontId="3" fillId="0" borderId="6" xfId="16" applyFont="1" applyBorder="1" applyAlignment="1">
      <alignment horizontal="left"/>
    </xf>
    <xf numFmtId="0" fontId="3" fillId="0" borderId="7" xfId="16" applyFont="1" applyBorder="1" applyAlignment="1">
      <alignment horizontal="left"/>
    </xf>
    <xf numFmtId="0" fontId="3" fillId="0" borderId="8" xfId="16" applyFont="1" applyBorder="1" applyAlignment="1">
      <alignment horizontal="left"/>
    </xf>
    <xf numFmtId="0" fontId="4" fillId="0" borderId="0" xfId="8" applyFont="1" applyFill="1" applyBorder="1" applyAlignment="1">
      <alignment horizontal="left" vertical="center"/>
    </xf>
    <xf numFmtId="0" fontId="10" fillId="0" borderId="0" xfId="15" applyFont="1" applyAlignment="1">
      <alignment horizontal="left" vertical="top"/>
    </xf>
    <xf numFmtId="0" fontId="3" fillId="0" borderId="0" xfId="16" applyFont="1" applyAlignment="1">
      <alignment horizontal="center" vertical="top"/>
    </xf>
    <xf numFmtId="0" fontId="11" fillId="0" borderId="0" xfId="16" applyFont="1" applyAlignment="1">
      <alignment horizontal="left" vertical="top"/>
    </xf>
    <xf numFmtId="0" fontId="27" fillId="3" borderId="0" xfId="8" applyFont="1" applyFill="1" applyAlignment="1">
      <alignment horizontal="left" vertical="center"/>
    </xf>
    <xf numFmtId="0" fontId="27" fillId="3" borderId="0" xfId="8" applyFont="1" applyFill="1" applyAlignment="1">
      <alignment horizontal="left" vertical="center" wrapText="1"/>
    </xf>
    <xf numFmtId="0" fontId="27" fillId="3" borderId="0" xfId="15" applyFont="1" applyFill="1" applyAlignment="1">
      <alignment horizontal="left" vertical="center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2" xfId="15" applyFont="1" applyFill="1" applyBorder="1" applyAlignment="1">
      <alignment horizontal="center" vertical="center"/>
    </xf>
    <xf numFmtId="0" fontId="27" fillId="3" borderId="0" xfId="8" applyFont="1" applyFill="1" applyAlignment="1">
      <alignment horizontal="justify" vertical="center"/>
    </xf>
    <xf numFmtId="0" fontId="27" fillId="3" borderId="0" xfId="15" applyFont="1" applyFill="1" applyAlignment="1">
      <alignment horizontal="justify" vertical="center"/>
    </xf>
    <xf numFmtId="0" fontId="11" fillId="0" borderId="9" xfId="16" applyFont="1" applyBorder="1" applyAlignment="1">
      <alignment horizontal="center" vertical="top"/>
    </xf>
    <xf numFmtId="0" fontId="32" fillId="3" borderId="0" xfId="0" applyFont="1" applyFill="1" applyAlignment="1">
      <alignment horizontal="left" vertical="top" wrapText="1"/>
    </xf>
    <xf numFmtId="0" fontId="21" fillId="0" borderId="9" xfId="16" applyFont="1" applyBorder="1" applyAlignment="1">
      <alignment horizontal="left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justify" vertical="center"/>
    </xf>
    <xf numFmtId="0" fontId="6" fillId="0" borderId="0" xfId="8" applyFont="1" applyFill="1" applyBorder="1" applyAlignment="1">
      <alignment horizontal="justify" vertical="center"/>
    </xf>
    <xf numFmtId="0" fontId="4" fillId="2" borderId="4" xfId="18" applyFont="1" applyFill="1" applyBorder="1" applyAlignment="1">
      <alignment horizontal="left" vertical="center"/>
    </xf>
    <xf numFmtId="0" fontId="4" fillId="2" borderId="5" xfId="18" applyFont="1" applyFill="1" applyBorder="1" applyAlignment="1">
      <alignment horizontal="left" vertical="center"/>
    </xf>
    <xf numFmtId="0" fontId="4" fillId="2" borderId="6" xfId="18" applyFont="1" applyFill="1" applyBorder="1" applyAlignment="1">
      <alignment horizontal="left" vertical="center"/>
    </xf>
    <xf numFmtId="0" fontId="4" fillId="2" borderId="8" xfId="18" applyFont="1" applyFill="1" applyBorder="1" applyAlignment="1">
      <alignment horizontal="left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Alignment="1">
      <alignment horizontal="left" vertical="top"/>
    </xf>
    <xf numFmtId="0" fontId="4" fillId="2" borderId="1" xfId="18" applyFont="1" applyFill="1" applyBorder="1" applyAlignment="1">
      <alignment horizontal="left" vertical="center"/>
    </xf>
    <xf numFmtId="0" fontId="4" fillId="2" borderId="3" xfId="18" applyFont="1" applyFill="1" applyBorder="1" applyAlignment="1">
      <alignment horizontal="left" vertical="center"/>
    </xf>
    <xf numFmtId="0" fontId="5" fillId="0" borderId="0" xfId="8" applyFont="1" applyAlignment="1">
      <alignment horizontal="justify" vertical="center" wrapText="1"/>
    </xf>
    <xf numFmtId="0" fontId="5" fillId="0" borderId="0" xfId="8" applyFont="1" applyAlignment="1">
      <alignment horizontal="justify" wrapText="1"/>
    </xf>
    <xf numFmtId="0" fontId="3" fillId="0" borderId="0" xfId="8" applyFont="1" applyAlignment="1">
      <alignment horizontal="left" wrapText="1"/>
    </xf>
    <xf numFmtId="0" fontId="3" fillId="0" borderId="0" xfId="18" applyFont="1" applyFill="1" applyBorder="1" applyAlignment="1">
      <alignment horizontal="left" vertical="center" wrapText="1"/>
    </xf>
    <xf numFmtId="0" fontId="3" fillId="0" borderId="0" xfId="8" applyFont="1" applyAlignment="1">
      <alignment horizontal="center"/>
    </xf>
    <xf numFmtId="0" fontId="27" fillId="0" borderId="0" xfId="8" applyFont="1" applyFill="1" applyBorder="1" applyAlignment="1">
      <alignment horizontal="left" vertical="top" wrapText="1"/>
    </xf>
  </cellXfs>
  <cellStyles count="32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  <cellStyle name="Porcentaje" xfId="3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357188</xdr:colOff>
      <xdr:row>26</xdr:row>
      <xdr:rowOff>154782</xdr:rowOff>
    </xdr:from>
    <xdr:to>
      <xdr:col>1</xdr:col>
      <xdr:colOff>1928813</xdr:colOff>
      <xdr:row>34</xdr:row>
      <xdr:rowOff>33815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9F74AE7-F7F6-4695-A222-5A36161FB056}"/>
            </a:ext>
          </a:extLst>
        </xdr:cNvPr>
        <xdr:cNvSpPr txBox="1">
          <a:spLocks noChangeArrowheads="1"/>
        </xdr:cNvSpPr>
      </xdr:nvSpPr>
      <xdr:spPr bwMode="auto">
        <a:xfrm>
          <a:off x="357188" y="7334251"/>
          <a:ext cx="2333625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</a:t>
          </a:r>
          <a:r>
            <a:rPr lang="es-MX" sz="90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y Finanzas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214313</xdr:colOff>
      <xdr:row>27</xdr:row>
      <xdr:rowOff>11907</xdr:rowOff>
    </xdr:from>
    <xdr:to>
      <xdr:col>6</xdr:col>
      <xdr:colOff>107176</xdr:colOff>
      <xdr:row>34</xdr:row>
      <xdr:rowOff>35719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436600BC-DD1B-45E0-98A3-1F177489FFB9}"/>
            </a:ext>
          </a:extLst>
        </xdr:cNvPr>
        <xdr:cNvSpPr txBox="1">
          <a:spLocks noChangeArrowheads="1"/>
        </xdr:cNvSpPr>
      </xdr:nvSpPr>
      <xdr:spPr bwMode="auto">
        <a:xfrm>
          <a:off x="5869782" y="7381876"/>
          <a:ext cx="2071707" cy="1357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416719</xdr:colOff>
      <xdr:row>12</xdr:row>
      <xdr:rowOff>119063</xdr:rowOff>
    </xdr:from>
    <xdr:to>
      <xdr:col>1</xdr:col>
      <xdr:colOff>1881188</xdr:colOff>
      <xdr:row>19</xdr:row>
      <xdr:rowOff>170277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FD44276E-198E-47CA-AA7B-39FF204CA73D}"/>
            </a:ext>
          </a:extLst>
        </xdr:cNvPr>
        <xdr:cNvSpPr txBox="1">
          <a:spLocks noChangeArrowheads="1"/>
        </xdr:cNvSpPr>
      </xdr:nvSpPr>
      <xdr:spPr bwMode="auto">
        <a:xfrm>
          <a:off x="416719" y="3024188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845344</xdr:colOff>
      <xdr:row>12</xdr:row>
      <xdr:rowOff>35720</xdr:rowOff>
    </xdr:from>
    <xdr:to>
      <xdr:col>4</xdr:col>
      <xdr:colOff>279578</xdr:colOff>
      <xdr:row>19</xdr:row>
      <xdr:rowOff>92870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948F3D3E-DDBC-4F4B-9033-79731B707A12}"/>
            </a:ext>
          </a:extLst>
        </xdr:cNvPr>
        <xdr:cNvSpPr txBox="1">
          <a:spLocks noChangeArrowheads="1"/>
        </xdr:cNvSpPr>
      </xdr:nvSpPr>
      <xdr:spPr bwMode="auto">
        <a:xfrm>
          <a:off x="4512469" y="2940845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437029</xdr:colOff>
      <xdr:row>109</xdr:row>
      <xdr:rowOff>134471</xdr:rowOff>
    </xdr:from>
    <xdr:to>
      <xdr:col>1</xdr:col>
      <xdr:colOff>1903599</xdr:colOff>
      <xdr:row>116</xdr:row>
      <xdr:rowOff>185685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F6F9C34-591B-46DC-A5D9-B20F2AE4CAD9}"/>
            </a:ext>
          </a:extLst>
        </xdr:cNvPr>
        <xdr:cNvSpPr txBox="1">
          <a:spLocks noChangeArrowheads="1"/>
        </xdr:cNvSpPr>
      </xdr:nvSpPr>
      <xdr:spPr bwMode="auto">
        <a:xfrm>
          <a:off x="437029" y="37192324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Finanzas</a:t>
          </a:r>
          <a:r>
            <a:rPr lang="es-MX" sz="90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y Archivo. 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313766</xdr:colOff>
      <xdr:row>109</xdr:row>
      <xdr:rowOff>11205</xdr:rowOff>
    </xdr:from>
    <xdr:to>
      <xdr:col>4</xdr:col>
      <xdr:colOff>1138230</xdr:colOff>
      <xdr:row>116</xdr:row>
      <xdr:rowOff>68355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3588736-0701-4BE7-8EFA-6F179E3ABA84}"/>
            </a:ext>
          </a:extLst>
        </xdr:cNvPr>
        <xdr:cNvSpPr txBox="1">
          <a:spLocks noChangeArrowheads="1"/>
        </xdr:cNvSpPr>
      </xdr:nvSpPr>
      <xdr:spPr bwMode="auto">
        <a:xfrm>
          <a:off x="5367619" y="37069058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72</xdr:row>
      <xdr:rowOff>89647</xdr:rowOff>
    </xdr:from>
    <xdr:to>
      <xdr:col>1</xdr:col>
      <xdr:colOff>1421747</xdr:colOff>
      <xdr:row>79</xdr:row>
      <xdr:rowOff>140861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20EBBB31-FBE6-4310-B57E-48F1263456C7}"/>
            </a:ext>
          </a:extLst>
        </xdr:cNvPr>
        <xdr:cNvSpPr txBox="1">
          <a:spLocks noChangeArrowheads="1"/>
        </xdr:cNvSpPr>
      </xdr:nvSpPr>
      <xdr:spPr bwMode="auto">
        <a:xfrm>
          <a:off x="100853" y="20417118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145676</xdr:colOff>
      <xdr:row>71</xdr:row>
      <xdr:rowOff>156882</xdr:rowOff>
    </xdr:from>
    <xdr:to>
      <xdr:col>4</xdr:col>
      <xdr:colOff>1026169</xdr:colOff>
      <xdr:row>79</xdr:row>
      <xdr:rowOff>23532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A6CC147-D4DA-426C-8168-AA17233D1258}"/>
            </a:ext>
          </a:extLst>
        </xdr:cNvPr>
        <xdr:cNvSpPr txBox="1">
          <a:spLocks noChangeArrowheads="1"/>
        </xdr:cNvSpPr>
      </xdr:nvSpPr>
      <xdr:spPr bwMode="auto">
        <a:xfrm>
          <a:off x="5031441" y="20293853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464343</xdr:colOff>
      <xdr:row>34</xdr:row>
      <xdr:rowOff>11906</xdr:rowOff>
    </xdr:from>
    <xdr:to>
      <xdr:col>2</xdr:col>
      <xdr:colOff>35718</xdr:colOff>
      <xdr:row>41</xdr:row>
      <xdr:rowOff>63120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F08779F-848A-4DA1-AACF-93E68221831E}"/>
            </a:ext>
          </a:extLst>
        </xdr:cNvPr>
        <xdr:cNvSpPr txBox="1">
          <a:spLocks noChangeArrowheads="1"/>
        </xdr:cNvSpPr>
      </xdr:nvSpPr>
      <xdr:spPr bwMode="auto">
        <a:xfrm>
          <a:off x="464343" y="7358062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988218</xdr:colOff>
      <xdr:row>33</xdr:row>
      <xdr:rowOff>119063</xdr:rowOff>
    </xdr:from>
    <xdr:to>
      <xdr:col>6</xdr:col>
      <xdr:colOff>196233</xdr:colOff>
      <xdr:row>40</xdr:row>
      <xdr:rowOff>176213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AE0C533-38D6-45AA-8309-F9EE776986C0}"/>
            </a:ext>
          </a:extLst>
        </xdr:cNvPr>
        <xdr:cNvSpPr txBox="1">
          <a:spLocks noChangeArrowheads="1"/>
        </xdr:cNvSpPr>
      </xdr:nvSpPr>
      <xdr:spPr bwMode="auto">
        <a:xfrm>
          <a:off x="5012531" y="7274719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95250</xdr:rowOff>
    </xdr:from>
    <xdr:to>
      <xdr:col>2</xdr:col>
      <xdr:colOff>333375</xdr:colOff>
      <xdr:row>23</xdr:row>
      <xdr:rowOff>146464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249FF51F-1E74-4B0F-8D69-C41C29BD9430}"/>
            </a:ext>
          </a:extLst>
        </xdr:cNvPr>
        <xdr:cNvSpPr txBox="1">
          <a:spLocks noChangeArrowheads="1"/>
        </xdr:cNvSpPr>
      </xdr:nvSpPr>
      <xdr:spPr bwMode="auto">
        <a:xfrm>
          <a:off x="762000" y="3583781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, Subdirector de Administración,</a:t>
          </a:r>
          <a:r>
            <a:rPr lang="es-MX" sz="90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Archivo y Finanzas</a:t>
          </a: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381000</xdr:colOff>
      <xdr:row>15</xdr:row>
      <xdr:rowOff>154781</xdr:rowOff>
    </xdr:from>
    <xdr:to>
      <xdr:col>5</xdr:col>
      <xdr:colOff>351015</xdr:colOff>
      <xdr:row>23</xdr:row>
      <xdr:rowOff>21431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C2D5F2D-D8D4-4C9F-B5D1-86AC749E2681}"/>
            </a:ext>
          </a:extLst>
        </xdr:cNvPr>
        <xdr:cNvSpPr txBox="1">
          <a:spLocks noChangeArrowheads="1"/>
        </xdr:cNvSpPr>
      </xdr:nvSpPr>
      <xdr:spPr bwMode="auto">
        <a:xfrm>
          <a:off x="4405313" y="3452812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261938</xdr:rowOff>
    </xdr:from>
    <xdr:to>
      <xdr:col>1</xdr:col>
      <xdr:colOff>1488282</xdr:colOff>
      <xdr:row>31</xdr:row>
      <xdr:rowOff>39308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1A738FD-495F-46C0-B8A7-1FE79B3BD4B2}"/>
            </a:ext>
          </a:extLst>
        </xdr:cNvPr>
        <xdr:cNvSpPr txBox="1">
          <a:spLocks noChangeArrowheads="1"/>
        </xdr:cNvSpPr>
      </xdr:nvSpPr>
      <xdr:spPr bwMode="auto">
        <a:xfrm>
          <a:off x="0" y="4738688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4238625</xdr:colOff>
      <xdr:row>24</xdr:row>
      <xdr:rowOff>226219</xdr:rowOff>
    </xdr:from>
    <xdr:to>
      <xdr:col>3</xdr:col>
      <xdr:colOff>398640</xdr:colOff>
      <xdr:row>31</xdr:row>
      <xdr:rowOff>9525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B5172A5-A7D3-4619-87D0-65FFCC9F636A}"/>
            </a:ext>
          </a:extLst>
        </xdr:cNvPr>
        <xdr:cNvSpPr txBox="1">
          <a:spLocks noChangeArrowheads="1"/>
        </xdr:cNvSpPr>
      </xdr:nvSpPr>
      <xdr:spPr bwMode="auto">
        <a:xfrm>
          <a:off x="5203031" y="4702969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1583532</xdr:colOff>
      <xdr:row>69</xdr:row>
      <xdr:rowOff>178594</xdr:rowOff>
    </xdr:from>
    <xdr:to>
      <xdr:col>1</xdr:col>
      <xdr:colOff>2155032</xdr:colOff>
      <xdr:row>77</xdr:row>
      <xdr:rowOff>39308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53D6136-9C05-4536-B658-71A448B429A3}"/>
            </a:ext>
          </a:extLst>
        </xdr:cNvPr>
        <xdr:cNvSpPr txBox="1">
          <a:spLocks noChangeArrowheads="1"/>
        </xdr:cNvSpPr>
      </xdr:nvSpPr>
      <xdr:spPr bwMode="auto">
        <a:xfrm>
          <a:off x="1583532" y="15918657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6226969</xdr:colOff>
      <xdr:row>69</xdr:row>
      <xdr:rowOff>154781</xdr:rowOff>
    </xdr:from>
    <xdr:to>
      <xdr:col>4</xdr:col>
      <xdr:colOff>53359</xdr:colOff>
      <xdr:row>77</xdr:row>
      <xdr:rowOff>21431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41996E23-5CB9-4BDB-9E9B-B4C31CBCABCA}"/>
            </a:ext>
          </a:extLst>
        </xdr:cNvPr>
        <xdr:cNvSpPr txBox="1">
          <a:spLocks noChangeArrowheads="1"/>
        </xdr:cNvSpPr>
      </xdr:nvSpPr>
      <xdr:spPr bwMode="auto">
        <a:xfrm>
          <a:off x="8108157" y="15894844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821513</xdr:colOff>
      <xdr:row>37</xdr:row>
      <xdr:rowOff>95250</xdr:rowOff>
    </xdr:from>
    <xdr:to>
      <xdr:col>6</xdr:col>
      <xdr:colOff>47625</xdr:colOff>
      <xdr:row>44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503E70BC-728F-45EE-96A4-C1AA351D3F4E}"/>
            </a:ext>
          </a:extLst>
        </xdr:cNvPr>
        <xdr:cNvSpPr txBox="1">
          <a:spLocks noChangeArrowheads="1"/>
        </xdr:cNvSpPr>
      </xdr:nvSpPr>
      <xdr:spPr bwMode="auto">
        <a:xfrm>
          <a:off x="6727013" y="10029825"/>
          <a:ext cx="3236137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 General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381000</xdr:colOff>
      <xdr:row>37</xdr:row>
      <xdr:rowOff>109060</xdr:rowOff>
    </xdr:from>
    <xdr:to>
      <xdr:col>1</xdr:col>
      <xdr:colOff>1738312</xdr:colOff>
      <xdr:row>44</xdr:row>
      <xdr:rowOff>178593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86A3873-9594-4E62-A78F-98E81F0FD093}"/>
            </a:ext>
          </a:extLst>
        </xdr:cNvPr>
        <xdr:cNvSpPr txBox="1">
          <a:spLocks noChangeArrowheads="1"/>
        </xdr:cNvSpPr>
      </xdr:nvSpPr>
      <xdr:spPr bwMode="auto">
        <a:xfrm>
          <a:off x="381000" y="10043635"/>
          <a:ext cx="3138487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r>
            <a:rPr lang="es-MX" sz="1200" b="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16</xdr:row>
      <xdr:rowOff>71438</xdr:rowOff>
    </xdr:from>
    <xdr:to>
      <xdr:col>2</xdr:col>
      <xdr:colOff>392906</xdr:colOff>
      <xdr:row>23</xdr:row>
      <xdr:rowOff>140971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61C079C-A3AD-4F36-B3D6-3DA787DA8466}"/>
            </a:ext>
          </a:extLst>
        </xdr:cNvPr>
        <xdr:cNvSpPr txBox="1">
          <a:spLocks noChangeArrowheads="1"/>
        </xdr:cNvSpPr>
      </xdr:nvSpPr>
      <xdr:spPr bwMode="auto">
        <a:xfrm>
          <a:off x="904875" y="3607594"/>
          <a:ext cx="2333625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1154907</xdr:colOff>
      <xdr:row>15</xdr:row>
      <xdr:rowOff>178595</xdr:rowOff>
    </xdr:from>
    <xdr:to>
      <xdr:col>5</xdr:col>
      <xdr:colOff>916801</xdr:colOff>
      <xdr:row>22</xdr:row>
      <xdr:rowOff>142876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5933BE38-FD3D-4FDC-984F-382F43E85823}"/>
            </a:ext>
          </a:extLst>
        </xdr:cNvPr>
        <xdr:cNvSpPr txBox="1">
          <a:spLocks noChangeArrowheads="1"/>
        </xdr:cNvSpPr>
      </xdr:nvSpPr>
      <xdr:spPr bwMode="auto">
        <a:xfrm>
          <a:off x="5131595" y="3524251"/>
          <a:ext cx="2155050" cy="129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583406</xdr:colOff>
      <xdr:row>15</xdr:row>
      <xdr:rowOff>47624</xdr:rowOff>
    </xdr:from>
    <xdr:to>
      <xdr:col>1</xdr:col>
      <xdr:colOff>2155031</xdr:colOff>
      <xdr:row>22</xdr:row>
      <xdr:rowOff>117157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E4EECA92-F074-4BFE-8F8A-62612FB19EED}"/>
            </a:ext>
          </a:extLst>
        </xdr:cNvPr>
        <xdr:cNvSpPr txBox="1">
          <a:spLocks noChangeArrowheads="1"/>
        </xdr:cNvSpPr>
      </xdr:nvSpPr>
      <xdr:spPr bwMode="auto">
        <a:xfrm>
          <a:off x="583406" y="3119437"/>
          <a:ext cx="2333625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392906</xdr:colOff>
      <xdr:row>15</xdr:row>
      <xdr:rowOff>154782</xdr:rowOff>
    </xdr:from>
    <xdr:to>
      <xdr:col>4</xdr:col>
      <xdr:colOff>1214456</xdr:colOff>
      <xdr:row>22</xdr:row>
      <xdr:rowOff>119063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9557A91-650D-4CCC-87CE-7C3180657C32}"/>
            </a:ext>
          </a:extLst>
        </xdr:cNvPr>
        <xdr:cNvSpPr txBox="1">
          <a:spLocks noChangeArrowheads="1"/>
        </xdr:cNvSpPr>
      </xdr:nvSpPr>
      <xdr:spPr bwMode="auto">
        <a:xfrm>
          <a:off x="5048250" y="3226595"/>
          <a:ext cx="2155050" cy="129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154781</xdr:colOff>
      <xdr:row>37</xdr:row>
      <xdr:rowOff>154781</xdr:rowOff>
    </xdr:from>
    <xdr:to>
      <xdr:col>1</xdr:col>
      <xdr:colOff>2607469</xdr:colOff>
      <xdr:row>45</xdr:row>
      <xdr:rowOff>33814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835BCB1C-E251-4D1D-AEFE-029035FF529B}"/>
            </a:ext>
          </a:extLst>
        </xdr:cNvPr>
        <xdr:cNvSpPr txBox="1">
          <a:spLocks noChangeArrowheads="1"/>
        </xdr:cNvSpPr>
      </xdr:nvSpPr>
      <xdr:spPr bwMode="auto">
        <a:xfrm>
          <a:off x="916781" y="8096250"/>
          <a:ext cx="2452688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</a:t>
          </a:r>
          <a:r>
            <a:rPr lang="es-MX" sz="90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Finanzas 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35717</xdr:colOff>
      <xdr:row>37</xdr:row>
      <xdr:rowOff>71437</xdr:rowOff>
    </xdr:from>
    <xdr:to>
      <xdr:col>4</xdr:col>
      <xdr:colOff>1083468</xdr:colOff>
      <xdr:row>44</xdr:row>
      <xdr:rowOff>35718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5B4DA703-6C82-477D-A57F-E0385F218337}"/>
            </a:ext>
          </a:extLst>
        </xdr:cNvPr>
        <xdr:cNvSpPr txBox="1">
          <a:spLocks noChangeArrowheads="1"/>
        </xdr:cNvSpPr>
      </xdr:nvSpPr>
      <xdr:spPr bwMode="auto">
        <a:xfrm>
          <a:off x="6107905" y="8012906"/>
          <a:ext cx="2297907" cy="129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642938</xdr:colOff>
      <xdr:row>23</xdr:row>
      <xdr:rowOff>142875</xdr:rowOff>
    </xdr:from>
    <xdr:to>
      <xdr:col>1</xdr:col>
      <xdr:colOff>1083468</xdr:colOff>
      <xdr:row>30</xdr:row>
      <xdr:rowOff>33814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4F9394C-D720-4977-9572-BB0061EEAB40}"/>
            </a:ext>
          </a:extLst>
        </xdr:cNvPr>
        <xdr:cNvSpPr txBox="1">
          <a:spLocks noChangeArrowheads="1"/>
        </xdr:cNvSpPr>
      </xdr:nvSpPr>
      <xdr:spPr bwMode="auto">
        <a:xfrm>
          <a:off x="642938" y="6179344"/>
          <a:ext cx="3095624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3464720</xdr:colOff>
      <xdr:row>23</xdr:row>
      <xdr:rowOff>71437</xdr:rowOff>
    </xdr:from>
    <xdr:to>
      <xdr:col>2</xdr:col>
      <xdr:colOff>2917033</xdr:colOff>
      <xdr:row>30</xdr:row>
      <xdr:rowOff>35713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F3A16911-2678-48F3-A3FB-F7CB5DBAE36D}"/>
            </a:ext>
          </a:extLst>
        </xdr:cNvPr>
        <xdr:cNvSpPr txBox="1">
          <a:spLocks noChangeArrowheads="1"/>
        </xdr:cNvSpPr>
      </xdr:nvSpPr>
      <xdr:spPr bwMode="auto">
        <a:xfrm>
          <a:off x="6119814" y="6107906"/>
          <a:ext cx="2976563" cy="1476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21</xdr:row>
      <xdr:rowOff>0</xdr:rowOff>
    </xdr:from>
    <xdr:to>
      <xdr:col>1</xdr:col>
      <xdr:colOff>1809750</xdr:colOff>
      <xdr:row>28</xdr:row>
      <xdr:rowOff>69533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1B77C5B4-8B7C-4FCD-B11F-3CDDCAE53A5B}"/>
            </a:ext>
          </a:extLst>
        </xdr:cNvPr>
        <xdr:cNvSpPr txBox="1">
          <a:spLocks noChangeArrowheads="1"/>
        </xdr:cNvSpPr>
      </xdr:nvSpPr>
      <xdr:spPr bwMode="auto">
        <a:xfrm>
          <a:off x="214312" y="4536281"/>
          <a:ext cx="2452688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</a:t>
          </a:r>
          <a:r>
            <a:rPr lang="es-MX" sz="10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Archivo y Finanzas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404813</xdr:colOff>
      <xdr:row>21</xdr:row>
      <xdr:rowOff>11906</xdr:rowOff>
    </xdr:from>
    <xdr:to>
      <xdr:col>3</xdr:col>
      <xdr:colOff>1809805</xdr:colOff>
      <xdr:row>28</xdr:row>
      <xdr:rowOff>11906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2240FE29-C607-4A09-B35E-65A418541968}"/>
            </a:ext>
          </a:extLst>
        </xdr:cNvPr>
        <xdr:cNvSpPr txBox="1">
          <a:spLocks noChangeArrowheads="1"/>
        </xdr:cNvSpPr>
      </xdr:nvSpPr>
      <xdr:spPr bwMode="auto">
        <a:xfrm>
          <a:off x="3976688" y="4548187"/>
          <a:ext cx="267896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05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</a:t>
          </a: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Miguel Ángel Rendón Liborio Director General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24</xdr:row>
      <xdr:rowOff>35719</xdr:rowOff>
    </xdr:from>
    <xdr:to>
      <xdr:col>6</xdr:col>
      <xdr:colOff>547742</xdr:colOff>
      <xdr:row>31</xdr:row>
      <xdr:rowOff>35719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30DE4C5-FA3E-468E-A1D8-34A421714269}"/>
            </a:ext>
          </a:extLst>
        </xdr:cNvPr>
        <xdr:cNvSpPr txBox="1">
          <a:spLocks noChangeArrowheads="1"/>
        </xdr:cNvSpPr>
      </xdr:nvSpPr>
      <xdr:spPr bwMode="auto">
        <a:xfrm>
          <a:off x="4845844" y="6929438"/>
          <a:ext cx="267896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</a:p>
      </xdr:txBody>
    </xdr:sp>
    <xdr:clientData/>
  </xdr:twoCellAnchor>
  <xdr:twoCellAnchor>
    <xdr:from>
      <xdr:col>0</xdr:col>
      <xdr:colOff>750094</xdr:colOff>
      <xdr:row>24</xdr:row>
      <xdr:rowOff>35719</xdr:rowOff>
    </xdr:from>
    <xdr:to>
      <xdr:col>2</xdr:col>
      <xdr:colOff>440532</xdr:colOff>
      <xdr:row>31</xdr:row>
      <xdr:rowOff>105252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1C6BF4B2-DDB2-4D41-B671-860A533E20DE}"/>
            </a:ext>
          </a:extLst>
        </xdr:cNvPr>
        <xdr:cNvSpPr txBox="1">
          <a:spLocks noChangeArrowheads="1"/>
        </xdr:cNvSpPr>
      </xdr:nvSpPr>
      <xdr:spPr bwMode="auto">
        <a:xfrm>
          <a:off x="750094" y="6929438"/>
          <a:ext cx="2452688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</a:t>
          </a:r>
          <a:endParaRPr lang="es-MX" sz="105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119063</xdr:colOff>
      <xdr:row>19</xdr:row>
      <xdr:rowOff>23814</xdr:rowOff>
    </xdr:from>
    <xdr:to>
      <xdr:col>1</xdr:col>
      <xdr:colOff>2893219</xdr:colOff>
      <xdr:row>25</xdr:row>
      <xdr:rowOff>140972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C37E5B2A-E615-4EF2-A277-3ABBEA8C7E11}"/>
            </a:ext>
          </a:extLst>
        </xdr:cNvPr>
        <xdr:cNvSpPr txBox="1">
          <a:spLocks noChangeArrowheads="1"/>
        </xdr:cNvSpPr>
      </xdr:nvSpPr>
      <xdr:spPr bwMode="auto">
        <a:xfrm>
          <a:off x="1154907" y="4310064"/>
          <a:ext cx="2774156" cy="126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Administración, Archivo y Finanzas 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607219</xdr:colOff>
      <xdr:row>19</xdr:row>
      <xdr:rowOff>47625</xdr:rowOff>
    </xdr:from>
    <xdr:to>
      <xdr:col>5</xdr:col>
      <xdr:colOff>1166869</xdr:colOff>
      <xdr:row>26</xdr:row>
      <xdr:rowOff>83344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AAD44E8D-C382-445E-AAE5-95D9050AC4F5}"/>
            </a:ext>
          </a:extLst>
        </xdr:cNvPr>
        <xdr:cNvSpPr txBox="1">
          <a:spLocks noChangeArrowheads="1"/>
        </xdr:cNvSpPr>
      </xdr:nvSpPr>
      <xdr:spPr bwMode="auto">
        <a:xfrm>
          <a:off x="7322344" y="4333875"/>
          <a:ext cx="2940900" cy="1369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abSelected="1" view="pageBreakPreview" topLeftCell="A9" zoomScale="60" zoomScaleNormal="80" workbookViewId="0">
      <selection activeCell="O30" sqref="O30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131</v>
      </c>
    </row>
    <row r="2" spans="1:7" x14ac:dyDescent="0.25">
      <c r="A2" s="108" t="s">
        <v>140</v>
      </c>
      <c r="B2" s="108"/>
      <c r="C2" s="108"/>
      <c r="D2" s="108"/>
      <c r="E2" s="108"/>
      <c r="F2" s="5"/>
      <c r="G2" s="5"/>
    </row>
    <row r="3" spans="1:7" ht="15.75" customHeight="1" x14ac:dyDescent="0.25">
      <c r="A3" s="262" t="s">
        <v>9</v>
      </c>
      <c r="B3" s="262"/>
      <c r="C3" s="262"/>
      <c r="D3" s="262"/>
      <c r="E3" s="262"/>
      <c r="F3" s="262"/>
      <c r="G3" s="262"/>
    </row>
    <row r="4" spans="1:7" x14ac:dyDescent="0.25">
      <c r="A4" s="262" t="s">
        <v>10</v>
      </c>
      <c r="B4" s="262"/>
      <c r="C4" s="262"/>
      <c r="D4" s="262"/>
      <c r="E4" s="262"/>
      <c r="F4" s="262"/>
      <c r="G4" s="262"/>
    </row>
    <row r="5" spans="1:7" x14ac:dyDescent="0.25">
      <c r="A5" s="263" t="s">
        <v>11</v>
      </c>
      <c r="B5" s="263"/>
      <c r="C5" s="263"/>
      <c r="D5" s="263"/>
      <c r="E5" s="263"/>
      <c r="F5" s="263"/>
      <c r="G5" s="263"/>
    </row>
    <row r="6" spans="1:7" x14ac:dyDescent="0.25">
      <c r="A6" s="263" t="s">
        <v>1</v>
      </c>
      <c r="B6" s="263"/>
      <c r="C6" s="263"/>
      <c r="D6" s="263"/>
      <c r="E6" s="263"/>
      <c r="F6" s="263"/>
      <c r="G6" s="263"/>
    </row>
    <row r="7" spans="1:7" x14ac:dyDescent="0.25">
      <c r="A7" s="263" t="s">
        <v>720</v>
      </c>
      <c r="B7" s="263"/>
      <c r="C7" s="263"/>
      <c r="D7" s="263"/>
      <c r="E7" s="263"/>
      <c r="F7" s="263"/>
      <c r="G7" s="263"/>
    </row>
    <row r="8" spans="1:7" x14ac:dyDescent="0.25">
      <c r="A8" s="264" t="s">
        <v>135</v>
      </c>
      <c r="B8" s="264"/>
      <c r="C8" s="264"/>
      <c r="D8" s="264"/>
      <c r="E8" s="6"/>
      <c r="F8" s="5"/>
      <c r="G8" s="5"/>
    </row>
    <row r="9" spans="1:7" ht="24" customHeight="1" x14ac:dyDescent="0.25">
      <c r="A9" s="115" t="s">
        <v>12</v>
      </c>
      <c r="B9" s="114" t="s">
        <v>13</v>
      </c>
      <c r="C9" s="116" t="s">
        <v>14</v>
      </c>
      <c r="D9" s="116" t="s">
        <v>15</v>
      </c>
      <c r="E9" s="7"/>
      <c r="F9" s="1"/>
      <c r="G9" s="1"/>
    </row>
    <row r="10" spans="1:7" ht="54" customHeight="1" x14ac:dyDescent="0.25">
      <c r="A10" s="243" t="s">
        <v>729</v>
      </c>
      <c r="B10" s="244" t="s">
        <v>730</v>
      </c>
      <c r="C10" s="138" t="s">
        <v>202</v>
      </c>
      <c r="D10" s="245">
        <v>5.23</v>
      </c>
      <c r="E10" s="7"/>
      <c r="F10" s="1"/>
      <c r="G10" s="1"/>
    </row>
    <row r="11" spans="1:7" ht="54" customHeight="1" x14ac:dyDescent="0.25">
      <c r="A11" s="243" t="s">
        <v>731</v>
      </c>
      <c r="B11" s="244" t="s">
        <v>732</v>
      </c>
      <c r="C11" s="138" t="s">
        <v>202</v>
      </c>
      <c r="D11" s="245">
        <v>0.02</v>
      </c>
      <c r="E11" s="7"/>
      <c r="F11" s="1"/>
      <c r="G11" s="1"/>
    </row>
    <row r="12" spans="1:7" ht="49.5" customHeight="1" x14ac:dyDescent="0.25">
      <c r="A12" s="231" t="s">
        <v>194</v>
      </c>
      <c r="B12" s="56" t="s">
        <v>195</v>
      </c>
      <c r="C12" s="241" t="s">
        <v>201</v>
      </c>
      <c r="D12" s="242">
        <v>2539.84</v>
      </c>
      <c r="E12" s="7"/>
      <c r="F12" s="1"/>
      <c r="G12" s="1"/>
    </row>
    <row r="13" spans="1:7" ht="49.5" customHeight="1" x14ac:dyDescent="0.25">
      <c r="A13" s="55" t="s">
        <v>196</v>
      </c>
      <c r="B13" s="57" t="s">
        <v>197</v>
      </c>
      <c r="C13" s="138" t="s">
        <v>202</v>
      </c>
      <c r="D13" s="238">
        <v>719.34</v>
      </c>
      <c r="E13" s="7"/>
      <c r="G13" s="1"/>
    </row>
    <row r="14" spans="1:7" ht="49.5" customHeight="1" x14ac:dyDescent="0.25">
      <c r="A14" s="228" t="s">
        <v>198</v>
      </c>
      <c r="B14" s="229" t="s">
        <v>199</v>
      </c>
      <c r="C14" s="230" t="s">
        <v>202</v>
      </c>
      <c r="D14" s="239">
        <v>1.44</v>
      </c>
      <c r="E14" s="7"/>
      <c r="F14" s="246"/>
      <c r="G14" s="1"/>
    </row>
    <row r="15" spans="1:7" ht="49.5" customHeight="1" x14ac:dyDescent="0.25">
      <c r="A15" s="55" t="s">
        <v>726</v>
      </c>
      <c r="B15" s="235" t="s">
        <v>733</v>
      </c>
      <c r="C15" s="61" t="s">
        <v>734</v>
      </c>
      <c r="D15" s="240">
        <f>89205.86-12.81</f>
        <v>89193.05</v>
      </c>
      <c r="E15" s="7"/>
      <c r="F15" s="1"/>
      <c r="G15" s="1"/>
    </row>
    <row r="16" spans="1:7" ht="49.5" customHeight="1" x14ac:dyDescent="0.25">
      <c r="A16" s="55" t="s">
        <v>727</v>
      </c>
      <c r="B16" s="236" t="s">
        <v>728</v>
      </c>
      <c r="C16" s="138" t="s">
        <v>200</v>
      </c>
      <c r="D16" s="240">
        <v>32654.06</v>
      </c>
      <c r="E16" s="7"/>
      <c r="F16" s="8"/>
      <c r="G16" s="1"/>
    </row>
    <row r="17" spans="1:7" x14ac:dyDescent="0.25">
      <c r="A17" s="231"/>
      <c r="B17" s="232" t="s">
        <v>6</v>
      </c>
      <c r="C17" s="233"/>
      <c r="D17" s="234">
        <f>SUM(D10:D16)</f>
        <v>125112.98</v>
      </c>
      <c r="E17" s="7"/>
      <c r="F17" s="8"/>
      <c r="G17" s="1"/>
    </row>
    <row r="18" spans="1:7" x14ac:dyDescent="0.25">
      <c r="A18" s="1"/>
      <c r="B18" s="9"/>
      <c r="C18" s="7"/>
      <c r="D18" s="10"/>
      <c r="E18" s="7"/>
      <c r="F18" s="8"/>
      <c r="G18" s="1"/>
    </row>
    <row r="19" spans="1:7" x14ac:dyDescent="0.25">
      <c r="A19" s="261" t="s">
        <v>16</v>
      </c>
      <c r="B19" s="261"/>
      <c r="C19" s="261"/>
      <c r="D19" s="261"/>
      <c r="E19" s="261"/>
      <c r="F19" s="58"/>
      <c r="G19" s="58"/>
    </row>
    <row r="20" spans="1:7" ht="18.75" customHeight="1" x14ac:dyDescent="0.25">
      <c r="A20" s="267" t="s">
        <v>12</v>
      </c>
      <c r="B20" s="267" t="s">
        <v>13</v>
      </c>
      <c r="C20" s="269" t="s">
        <v>14</v>
      </c>
      <c r="D20" s="269" t="s">
        <v>15</v>
      </c>
      <c r="E20" s="271" t="s">
        <v>17</v>
      </c>
      <c r="F20" s="271"/>
      <c r="G20" s="271"/>
    </row>
    <row r="21" spans="1:7" ht="23.25" customHeight="1" x14ac:dyDescent="0.25">
      <c r="A21" s="268"/>
      <c r="B21" s="268"/>
      <c r="C21" s="270"/>
      <c r="D21" s="270"/>
      <c r="E21" s="117" t="s">
        <v>18</v>
      </c>
      <c r="F21" s="117" t="s">
        <v>19</v>
      </c>
      <c r="G21" s="117" t="s">
        <v>20</v>
      </c>
    </row>
    <row r="22" spans="1:7" ht="24" x14ac:dyDescent="0.25">
      <c r="A22" s="140">
        <v>1121</v>
      </c>
      <c r="B22" s="59" t="s">
        <v>203</v>
      </c>
      <c r="C22" s="60"/>
      <c r="D22" s="60">
        <v>0</v>
      </c>
      <c r="E22" s="60"/>
      <c r="F22" s="55"/>
      <c r="G22" s="55"/>
    </row>
    <row r="23" spans="1:7" x14ac:dyDescent="0.25">
      <c r="A23" s="140">
        <v>1210</v>
      </c>
      <c r="B23" s="59" t="s">
        <v>204</v>
      </c>
      <c r="C23" s="60"/>
      <c r="D23" s="60">
        <v>0</v>
      </c>
      <c r="E23" s="60"/>
      <c r="F23" s="55"/>
      <c r="G23" s="55"/>
    </row>
    <row r="24" spans="1:7" x14ac:dyDescent="0.25">
      <c r="A24" s="55"/>
      <c r="B24" s="61"/>
      <c r="C24" s="60"/>
      <c r="D24" s="60"/>
      <c r="E24" s="60"/>
      <c r="F24" s="55"/>
      <c r="G24" s="55"/>
    </row>
    <row r="25" spans="1:7" x14ac:dyDescent="0.25">
      <c r="A25" s="55"/>
      <c r="B25" s="141" t="s">
        <v>6</v>
      </c>
      <c r="C25" s="72"/>
      <c r="D25" s="72">
        <f>D22+D23</f>
        <v>0</v>
      </c>
      <c r="E25" s="60"/>
      <c r="F25" s="55"/>
      <c r="G25" s="55"/>
    </row>
    <row r="26" spans="1:7" x14ac:dyDescent="0.25">
      <c r="A26" s="122" t="s">
        <v>139</v>
      </c>
      <c r="B26" s="9"/>
      <c r="C26" s="7"/>
      <c r="D26" s="7"/>
      <c r="E26" s="7"/>
      <c r="F26" s="1"/>
      <c r="G26" s="1"/>
    </row>
    <row r="27" spans="1:7" x14ac:dyDescent="0.25">
      <c r="A27" s="122"/>
      <c r="B27" s="9"/>
      <c r="C27" s="7"/>
      <c r="D27" s="7"/>
      <c r="E27" s="7"/>
      <c r="F27" s="1"/>
      <c r="G27" s="1"/>
    </row>
    <row r="28" spans="1:7" x14ac:dyDescent="0.25">
      <c r="A28" s="122"/>
      <c r="B28" s="9"/>
      <c r="C28" s="7"/>
      <c r="D28" s="7"/>
      <c r="E28" s="7"/>
      <c r="F28" s="1"/>
      <c r="G28" s="1"/>
    </row>
    <row r="29" spans="1:7" x14ac:dyDescent="0.25">
      <c r="A29" s="122"/>
      <c r="B29" s="9"/>
      <c r="C29" s="7"/>
      <c r="D29" s="7"/>
      <c r="E29" s="7"/>
      <c r="F29" s="1"/>
      <c r="G29" s="1"/>
    </row>
    <row r="30" spans="1:7" x14ac:dyDescent="0.25">
      <c r="A30" s="122"/>
      <c r="B30" s="9"/>
      <c r="C30" s="7"/>
      <c r="D30" s="7"/>
      <c r="E30" s="7"/>
      <c r="F30" s="1"/>
      <c r="G30" s="1"/>
    </row>
    <row r="31" spans="1:7" x14ac:dyDescent="0.25">
      <c r="A31" s="122"/>
      <c r="B31" s="9"/>
      <c r="C31" s="7"/>
      <c r="D31" s="7"/>
      <c r="E31" s="7"/>
      <c r="F31" s="1"/>
      <c r="G31" s="1"/>
    </row>
    <row r="32" spans="1:7" x14ac:dyDescent="0.25">
      <c r="A32" s="1"/>
      <c r="B32" s="9"/>
      <c r="C32" s="7"/>
      <c r="D32" s="7"/>
      <c r="E32" s="7"/>
      <c r="F32" s="1"/>
      <c r="G32" s="1"/>
    </row>
    <row r="33" spans="1:7" x14ac:dyDescent="0.25">
      <c r="A33" s="1"/>
      <c r="B33" s="9"/>
      <c r="C33" s="7"/>
      <c r="D33" s="7"/>
      <c r="E33" s="7"/>
      <c r="F33" s="1"/>
      <c r="G33" s="1"/>
    </row>
    <row r="34" spans="1:7" x14ac:dyDescent="0.25">
      <c r="A34" s="1"/>
      <c r="B34" s="9"/>
      <c r="C34" s="7"/>
      <c r="D34" s="7"/>
      <c r="E34" s="7"/>
      <c r="F34" s="1"/>
      <c r="G34" s="1"/>
    </row>
    <row r="35" spans="1:7" x14ac:dyDescent="0.25">
      <c r="A35" s="1"/>
      <c r="B35" s="9"/>
      <c r="C35" s="7"/>
      <c r="D35" s="7"/>
      <c r="E35" s="7"/>
      <c r="F35" s="1"/>
      <c r="G35" s="1"/>
    </row>
    <row r="36" spans="1:7" x14ac:dyDescent="0.25">
      <c r="A36" s="11"/>
      <c r="B36" s="11"/>
      <c r="C36" s="12"/>
      <c r="D36" s="11"/>
      <c r="E36" s="12"/>
      <c r="F36" s="11"/>
      <c r="G36" s="11"/>
    </row>
    <row r="37" spans="1:7" ht="15" customHeight="1" x14ac:dyDescent="0.25">
      <c r="A37" s="272"/>
      <c r="B37" s="272"/>
      <c r="C37" s="272"/>
      <c r="D37" s="272"/>
      <c r="E37" s="272"/>
      <c r="F37" s="272"/>
      <c r="G37" s="272"/>
    </row>
    <row r="38" spans="1:7" ht="15.75" customHeight="1" x14ac:dyDescent="0.25">
      <c r="A38" s="265"/>
      <c r="B38" s="265"/>
      <c r="C38" s="265"/>
      <c r="D38" s="265"/>
      <c r="E38" s="265"/>
      <c r="F38" s="253"/>
      <c r="G38" s="253"/>
    </row>
    <row r="39" spans="1:7" ht="15.75" customHeight="1" x14ac:dyDescent="0.25">
      <c r="A39" s="265"/>
      <c r="B39" s="265"/>
      <c r="C39" s="265"/>
      <c r="D39" s="265"/>
      <c r="E39" s="265"/>
      <c r="F39" s="253"/>
      <c r="G39" s="253"/>
    </row>
    <row r="40" spans="1:7" ht="18" customHeight="1" x14ac:dyDescent="0.25">
      <c r="A40" s="266"/>
      <c r="B40" s="266"/>
      <c r="C40" s="266"/>
      <c r="D40" s="266"/>
      <c r="E40" s="266"/>
      <c r="F40" s="254"/>
      <c r="G40" s="254"/>
    </row>
    <row r="41" spans="1:7" ht="13.5" customHeight="1" x14ac:dyDescent="0.25">
      <c r="A41" s="265"/>
      <c r="B41" s="265"/>
      <c r="C41" s="265"/>
      <c r="D41" s="265"/>
      <c r="E41" s="265"/>
      <c r="F41" s="253"/>
      <c r="G41" s="253"/>
    </row>
    <row r="42" spans="1:7" x14ac:dyDescent="0.25">
      <c r="A42" s="11"/>
      <c r="B42" s="11"/>
      <c r="C42" s="11"/>
      <c r="D42" s="11"/>
      <c r="E42" s="11"/>
      <c r="F42" s="11"/>
      <c r="G42" s="11"/>
    </row>
    <row r="43" spans="1:7" x14ac:dyDescent="0.25">
      <c r="A43" s="11"/>
      <c r="B43" s="11"/>
      <c r="C43" s="11"/>
      <c r="D43" s="11"/>
      <c r="E43" s="11"/>
      <c r="F43" s="11"/>
      <c r="G43" s="11"/>
    </row>
    <row r="44" spans="1:7" x14ac:dyDescent="0.25">
      <c r="A44" s="11"/>
      <c r="B44" s="11"/>
      <c r="C44" s="11"/>
      <c r="D44" s="11"/>
      <c r="E44" s="11"/>
      <c r="F44" s="11"/>
      <c r="G44" s="11"/>
    </row>
    <row r="45" spans="1:7" x14ac:dyDescent="0.25">
      <c r="A45" s="11"/>
      <c r="B45" s="11"/>
      <c r="C45" s="11"/>
      <c r="D45" s="11"/>
      <c r="E45" s="11"/>
      <c r="F45" s="11"/>
      <c r="G45" s="11"/>
    </row>
    <row r="46" spans="1:7" ht="10.5" customHeight="1" x14ac:dyDescent="0.25">
      <c r="A46" s="11"/>
      <c r="B46" s="11"/>
      <c r="C46" s="11"/>
      <c r="D46" s="11"/>
      <c r="E46" s="11"/>
      <c r="F46" s="11"/>
      <c r="G46" s="11"/>
    </row>
    <row r="47" spans="1:7" hidden="1" x14ac:dyDescent="0.25">
      <c r="A47" s="11"/>
      <c r="B47" s="11"/>
      <c r="C47" s="11"/>
      <c r="D47" s="11"/>
      <c r="E47" s="11"/>
      <c r="F47" s="11"/>
      <c r="G47" s="11"/>
    </row>
    <row r="48" spans="1:7" hidden="1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3"/>
      <c r="B50" s="13"/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  <row r="52" spans="1:7" x14ac:dyDescent="0.25">
      <c r="A52" s="13"/>
      <c r="B52" s="13"/>
      <c r="C52" s="13"/>
      <c r="D52" s="13"/>
      <c r="E52" s="13"/>
      <c r="F52" s="13"/>
      <c r="G52" s="13"/>
    </row>
    <row r="53" spans="1:7" x14ac:dyDescent="0.25">
      <c r="A53" s="13"/>
      <c r="B53" s="13"/>
      <c r="C53" s="13"/>
      <c r="D53" s="13"/>
      <c r="E53" s="13"/>
      <c r="F53" s="13"/>
      <c r="G53" s="13"/>
    </row>
  </sheetData>
  <protectedRanges>
    <protectedRange sqref="B17:D18 B21:E24 D12:D14" name="Rango1_1"/>
  </protectedRanges>
  <dataConsolidate/>
  <mergeCells count="17">
    <mergeCell ref="A38:E38"/>
    <mergeCell ref="A39:E39"/>
    <mergeCell ref="A40:E40"/>
    <mergeCell ref="A41:E41"/>
    <mergeCell ref="A20:A21"/>
    <mergeCell ref="B20:B21"/>
    <mergeCell ref="C20:C21"/>
    <mergeCell ref="D20:D21"/>
    <mergeCell ref="E20:G20"/>
    <mergeCell ref="A37:G37"/>
    <mergeCell ref="A19:E19"/>
    <mergeCell ref="A3:G3"/>
    <mergeCell ref="A4:G4"/>
    <mergeCell ref="A5:G5"/>
    <mergeCell ref="A7:G7"/>
    <mergeCell ref="A8:D8"/>
    <mergeCell ref="A6:G6"/>
  </mergeCells>
  <dataValidations count="1">
    <dataValidation allowBlank="1" showErrorMessage="1" sqref="J20" xr:uid="{00000000-0002-0000-0000-000000000000}"/>
  </dataValidations>
  <pageMargins left="1.4960629921259843" right="0.70866141732283472" top="0.74803149606299213" bottom="0.74803149606299213" header="0.31496062992125984" footer="0.31496062992125984"/>
  <pageSetup scale="59" orientation="landscape" r:id="rId1"/>
  <rowBreaks count="1" manualBreakCount="1">
    <brk id="3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0"/>
  <sheetViews>
    <sheetView showGridLines="0" view="pageBreakPreview" zoomScale="60" zoomScaleNormal="80" workbookViewId="0">
      <selection activeCell="A26" sqref="A26:E26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6" x14ac:dyDescent="0.25">
      <c r="A1" s="107"/>
      <c r="B1" s="107"/>
      <c r="C1" s="107"/>
      <c r="D1" s="107"/>
      <c r="E1" s="3" t="s">
        <v>62</v>
      </c>
      <c r="F1" s="110"/>
    </row>
    <row r="2" spans="1:6" x14ac:dyDescent="0.25">
      <c r="A2" s="262" t="s">
        <v>363</v>
      </c>
      <c r="B2" s="262"/>
      <c r="C2" s="262"/>
      <c r="D2" s="262"/>
      <c r="E2" s="262"/>
      <c r="F2" s="262"/>
    </row>
    <row r="3" spans="1:6" ht="15.75" customHeight="1" x14ac:dyDescent="0.25">
      <c r="A3" s="262" t="s">
        <v>9</v>
      </c>
      <c r="B3" s="262"/>
      <c r="C3" s="262"/>
      <c r="D3" s="262"/>
      <c r="E3" s="262"/>
      <c r="F3" s="110"/>
    </row>
    <row r="4" spans="1:6" x14ac:dyDescent="0.25">
      <c r="A4" s="262" t="s">
        <v>63</v>
      </c>
      <c r="B4" s="262"/>
      <c r="C4" s="262"/>
      <c r="D4" s="262"/>
      <c r="E4" s="262"/>
      <c r="F4" s="110"/>
    </row>
    <row r="5" spans="1:6" x14ac:dyDescent="0.25">
      <c r="A5" s="263" t="s">
        <v>4</v>
      </c>
      <c r="B5" s="263"/>
      <c r="C5" s="263"/>
      <c r="D5" s="263"/>
      <c r="E5" s="263"/>
      <c r="F5" s="110"/>
    </row>
    <row r="6" spans="1:6" x14ac:dyDescent="0.25">
      <c r="A6" s="305" t="s">
        <v>720</v>
      </c>
      <c r="B6" s="305"/>
      <c r="C6" s="305"/>
      <c r="D6" s="305"/>
      <c r="E6" s="305"/>
    </row>
    <row r="7" spans="1:6" ht="20.25" customHeight="1" x14ac:dyDescent="0.25">
      <c r="A7" s="115" t="s">
        <v>12</v>
      </c>
      <c r="B7" s="114" t="s">
        <v>13</v>
      </c>
      <c r="C7" s="116" t="s">
        <v>15</v>
      </c>
      <c r="D7" s="116" t="s">
        <v>56</v>
      </c>
      <c r="E7" s="116" t="s">
        <v>27</v>
      </c>
    </row>
    <row r="8" spans="1:6" ht="24" x14ac:dyDescent="0.25">
      <c r="A8" s="162">
        <v>4170</v>
      </c>
      <c r="B8" s="184" t="s">
        <v>365</v>
      </c>
      <c r="C8" s="186">
        <f>C9</f>
        <v>3446582.51</v>
      </c>
      <c r="D8" s="64"/>
      <c r="E8" s="64"/>
    </row>
    <row r="9" spans="1:6" ht="48" x14ac:dyDescent="0.25">
      <c r="A9" s="55">
        <v>4173</v>
      </c>
      <c r="B9" s="56" t="s">
        <v>366</v>
      </c>
      <c r="C9" s="185">
        <v>3446582.51</v>
      </c>
      <c r="D9" s="64"/>
      <c r="E9" s="64"/>
    </row>
    <row r="10" spans="1:6" x14ac:dyDescent="0.25">
      <c r="A10" s="55"/>
      <c r="B10" s="56"/>
      <c r="C10" s="60"/>
      <c r="D10" s="64"/>
      <c r="E10" s="64"/>
    </row>
    <row r="11" spans="1:6" x14ac:dyDescent="0.25">
      <c r="A11" s="55"/>
      <c r="B11" s="65" t="s">
        <v>6</v>
      </c>
      <c r="C11" s="185">
        <f>C8</f>
        <v>3446582.51</v>
      </c>
      <c r="D11" s="64"/>
      <c r="E11" s="64"/>
    </row>
    <row r="12" spans="1:6" x14ac:dyDescent="0.25">
      <c r="A12" s="122" t="s">
        <v>139</v>
      </c>
      <c r="B12" s="81"/>
      <c r="C12" s="75"/>
      <c r="D12" s="76"/>
      <c r="E12" s="76"/>
    </row>
    <row r="13" spans="1:6" x14ac:dyDescent="0.25">
      <c r="A13" s="58"/>
      <c r="B13" s="81"/>
      <c r="C13" s="75"/>
      <c r="D13" s="76"/>
      <c r="E13" s="76"/>
    </row>
    <row r="14" spans="1:6" x14ac:dyDescent="0.25">
      <c r="A14" s="58"/>
      <c r="B14" s="81"/>
      <c r="C14" s="75"/>
      <c r="D14" s="76"/>
      <c r="E14" s="76"/>
    </row>
    <row r="15" spans="1:6" x14ac:dyDescent="0.25">
      <c r="A15" s="58"/>
      <c r="B15" s="81"/>
      <c r="C15" s="75"/>
      <c r="D15" s="76"/>
      <c r="E15" s="76"/>
    </row>
    <row r="16" spans="1:6" x14ac:dyDescent="0.25">
      <c r="A16" s="58"/>
      <c r="B16" s="81"/>
      <c r="C16" s="75"/>
      <c r="D16" s="76"/>
      <c r="E16" s="76"/>
    </row>
    <row r="17" spans="1:5" x14ac:dyDescent="0.25">
      <c r="A17" s="58"/>
      <c r="B17" s="81"/>
      <c r="C17" s="75"/>
      <c r="D17" s="76"/>
      <c r="E17" s="76"/>
    </row>
    <row r="18" spans="1:5" x14ac:dyDescent="0.25">
      <c r="A18" s="58"/>
      <c r="B18" s="81"/>
      <c r="C18" s="75"/>
      <c r="D18" s="76"/>
      <c r="E18" s="76"/>
    </row>
    <row r="19" spans="1:5" x14ac:dyDescent="0.25">
      <c r="A19" s="1"/>
      <c r="B19" s="34"/>
      <c r="C19" s="33"/>
      <c r="D19" s="32"/>
      <c r="E19" s="32"/>
    </row>
    <row r="20" spans="1:5" x14ac:dyDescent="0.25">
      <c r="A20" s="1"/>
      <c r="B20" s="34"/>
      <c r="C20" s="33"/>
      <c r="D20" s="32"/>
      <c r="E20" s="32"/>
    </row>
    <row r="21" spans="1:5" x14ac:dyDescent="0.25">
      <c r="A21" s="11"/>
      <c r="B21" s="284"/>
      <c r="C21" s="284"/>
      <c r="D21" s="285"/>
      <c r="E21" s="285"/>
    </row>
    <row r="22" spans="1:5" x14ac:dyDescent="0.25">
      <c r="A22" s="272"/>
      <c r="B22" s="272"/>
      <c r="C22" s="272"/>
      <c r="D22" s="272"/>
      <c r="E22" s="272"/>
    </row>
    <row r="23" spans="1:5" x14ac:dyDescent="0.25">
      <c r="A23" s="265"/>
      <c r="B23" s="265"/>
      <c r="C23" s="265"/>
      <c r="D23" s="265"/>
      <c r="E23" s="265"/>
    </row>
    <row r="24" spans="1:5" x14ac:dyDescent="0.25">
      <c r="A24" s="265"/>
      <c r="B24" s="265"/>
      <c r="C24" s="265"/>
      <c r="D24" s="265"/>
      <c r="E24" s="265"/>
    </row>
    <row r="25" spans="1:5" x14ac:dyDescent="0.25">
      <c r="A25" s="265"/>
      <c r="B25" s="265"/>
      <c r="C25" s="265"/>
      <c r="D25" s="265"/>
      <c r="E25" s="265"/>
    </row>
    <row r="26" spans="1:5" x14ac:dyDescent="0.25">
      <c r="A26" s="288"/>
      <c r="B26" s="288"/>
      <c r="C26" s="288"/>
      <c r="D26" s="288"/>
      <c r="E26" s="288"/>
    </row>
    <row r="27" spans="1:5" x14ac:dyDescent="0.25">
      <c r="A27" s="265"/>
      <c r="B27" s="265"/>
      <c r="C27" s="265"/>
      <c r="D27" s="265"/>
      <c r="E27" s="265"/>
    </row>
    <row r="28" spans="1:5" ht="16.5" x14ac:dyDescent="0.3">
      <c r="A28" s="257"/>
      <c r="B28" s="257"/>
      <c r="C28" s="257"/>
      <c r="D28" s="257"/>
      <c r="E28" s="257"/>
    </row>
    <row r="30" spans="1:5" x14ac:dyDescent="0.25">
      <c r="A30" s="13"/>
      <c r="B30" s="13"/>
      <c r="C30" s="13"/>
      <c r="D30" s="13"/>
      <c r="E30" s="13"/>
    </row>
  </sheetData>
  <protectedRanges>
    <protectedRange sqref="B8:D20" name="Rango1_1"/>
  </protectedRanges>
  <mergeCells count="12">
    <mergeCell ref="A27:E27"/>
    <mergeCell ref="A2:F2"/>
    <mergeCell ref="A3:E3"/>
    <mergeCell ref="A4:E4"/>
    <mergeCell ref="A5:E5"/>
    <mergeCell ref="B21:E21"/>
    <mergeCell ref="A22:E22"/>
    <mergeCell ref="A23:E23"/>
    <mergeCell ref="A24:E24"/>
    <mergeCell ref="A25:E25"/>
    <mergeCell ref="A26:E26"/>
    <mergeCell ref="A6:E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9"/>
  <sheetViews>
    <sheetView showGridLines="0" view="pageBreakPreview" topLeftCell="A93" zoomScale="60" zoomScaleNormal="85" workbookViewId="0">
      <selection activeCell="C56" sqref="C56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07"/>
      <c r="B1" s="107"/>
      <c r="C1" s="107"/>
      <c r="D1" s="107"/>
      <c r="E1" s="3" t="s">
        <v>64</v>
      </c>
    </row>
    <row r="2" spans="1:5" x14ac:dyDescent="0.25">
      <c r="A2" s="262" t="s">
        <v>367</v>
      </c>
      <c r="B2" s="262"/>
      <c r="C2" s="262"/>
      <c r="D2" s="262"/>
      <c r="E2" s="262"/>
    </row>
    <row r="3" spans="1:5" ht="15.75" customHeight="1" x14ac:dyDescent="0.25">
      <c r="A3" s="262" t="s">
        <v>9</v>
      </c>
      <c r="B3" s="262"/>
      <c r="C3" s="262"/>
      <c r="D3" s="262"/>
      <c r="E3" s="262"/>
    </row>
    <row r="4" spans="1:5" x14ac:dyDescent="0.25">
      <c r="A4" s="262" t="s">
        <v>63</v>
      </c>
      <c r="B4" s="262"/>
      <c r="C4" s="262"/>
      <c r="D4" s="262"/>
      <c r="E4" s="262"/>
    </row>
    <row r="5" spans="1:5" x14ac:dyDescent="0.25">
      <c r="A5" s="263" t="s">
        <v>5</v>
      </c>
      <c r="B5" s="263"/>
      <c r="C5" s="263"/>
      <c r="D5" s="263"/>
      <c r="E5" s="263"/>
    </row>
    <row r="6" spans="1:5" x14ac:dyDescent="0.25">
      <c r="A6" s="305" t="s">
        <v>720</v>
      </c>
      <c r="B6" s="305"/>
      <c r="C6" s="305"/>
      <c r="D6" s="305"/>
      <c r="E6" s="305"/>
    </row>
    <row r="7" spans="1:5" ht="20.25" customHeight="1" x14ac:dyDescent="0.25">
      <c r="A7" s="115" t="s">
        <v>12</v>
      </c>
      <c r="B7" s="114" t="s">
        <v>13</v>
      </c>
      <c r="C7" s="116" t="s">
        <v>14</v>
      </c>
      <c r="D7" s="116" t="s">
        <v>56</v>
      </c>
      <c r="E7" s="116" t="s">
        <v>27</v>
      </c>
    </row>
    <row r="8" spans="1:5" x14ac:dyDescent="0.25">
      <c r="A8" s="150">
        <v>4</v>
      </c>
      <c r="B8" s="187" t="s">
        <v>368</v>
      </c>
      <c r="C8" s="188">
        <f>C9+C66</f>
        <v>4487143.6899999995</v>
      </c>
      <c r="D8" s="189">
        <f>C8/C108</f>
        <v>1</v>
      </c>
      <c r="E8" s="190"/>
    </row>
    <row r="9" spans="1:5" ht="48" x14ac:dyDescent="0.25">
      <c r="A9" s="150" t="s">
        <v>369</v>
      </c>
      <c r="B9" s="187" t="s">
        <v>370</v>
      </c>
      <c r="C9" s="188">
        <f>C10+C21+C30+C37+C43+C53+C63</f>
        <v>3446582.51</v>
      </c>
      <c r="D9" s="191">
        <f>C9/C108</f>
        <v>0.76810165845168199</v>
      </c>
      <c r="E9" s="192" t="s">
        <v>371</v>
      </c>
    </row>
    <row r="10" spans="1:5" x14ac:dyDescent="0.25">
      <c r="A10" s="150" t="s">
        <v>372</v>
      </c>
      <c r="B10" s="187" t="s">
        <v>373</v>
      </c>
      <c r="C10" s="188">
        <v>0</v>
      </c>
      <c r="D10" s="191">
        <v>0</v>
      </c>
      <c r="E10" s="195"/>
    </row>
    <row r="11" spans="1:5" x14ac:dyDescent="0.25">
      <c r="A11" s="155" t="s">
        <v>374</v>
      </c>
      <c r="B11" s="193" t="s">
        <v>375</v>
      </c>
      <c r="C11" s="190">
        <v>0</v>
      </c>
      <c r="D11" s="194">
        <v>0</v>
      </c>
      <c r="E11" s="190"/>
    </row>
    <row r="12" spans="1:5" x14ac:dyDescent="0.25">
      <c r="A12" s="155" t="s">
        <v>374</v>
      </c>
      <c r="B12" s="193" t="s">
        <v>376</v>
      </c>
      <c r="C12" s="190">
        <v>0</v>
      </c>
      <c r="D12" s="194">
        <v>0</v>
      </c>
      <c r="E12" s="190"/>
    </row>
    <row r="13" spans="1:5" x14ac:dyDescent="0.25">
      <c r="A13" s="155" t="s">
        <v>377</v>
      </c>
      <c r="B13" s="193" t="s">
        <v>378</v>
      </c>
      <c r="C13" s="190">
        <v>0</v>
      </c>
      <c r="D13" s="194">
        <v>0</v>
      </c>
      <c r="E13" s="190"/>
    </row>
    <row r="14" spans="1:5" ht="24" x14ac:dyDescent="0.25">
      <c r="A14" s="155" t="s">
        <v>379</v>
      </c>
      <c r="B14" s="193" t="s">
        <v>380</v>
      </c>
      <c r="C14" s="190">
        <v>0</v>
      </c>
      <c r="D14" s="194">
        <v>0</v>
      </c>
      <c r="E14" s="190"/>
    </row>
    <row r="15" spans="1:5" x14ac:dyDescent="0.25">
      <c r="A15" s="155" t="s">
        <v>381</v>
      </c>
      <c r="B15" s="193" t="s">
        <v>382</v>
      </c>
      <c r="C15" s="190">
        <v>0</v>
      </c>
      <c r="D15" s="194">
        <v>0</v>
      </c>
      <c r="E15" s="190"/>
    </row>
    <row r="16" spans="1:5" x14ac:dyDescent="0.25">
      <c r="A16" s="155" t="s">
        <v>383</v>
      </c>
      <c r="B16" s="193" t="s">
        <v>384</v>
      </c>
      <c r="C16" s="190">
        <v>0</v>
      </c>
      <c r="D16" s="194">
        <v>0</v>
      </c>
      <c r="E16" s="190"/>
    </row>
    <row r="17" spans="1:5" x14ac:dyDescent="0.25">
      <c r="A17" s="155" t="s">
        <v>385</v>
      </c>
      <c r="B17" s="193" t="s">
        <v>386</v>
      </c>
      <c r="C17" s="190">
        <v>0</v>
      </c>
      <c r="D17" s="194">
        <v>0</v>
      </c>
      <c r="E17" s="190"/>
    </row>
    <row r="18" spans="1:5" x14ac:dyDescent="0.25">
      <c r="A18" s="155" t="s">
        <v>387</v>
      </c>
      <c r="B18" s="193" t="s">
        <v>388</v>
      </c>
      <c r="C18" s="190">
        <v>0</v>
      </c>
      <c r="D18" s="194">
        <v>0</v>
      </c>
      <c r="E18" s="190"/>
    </row>
    <row r="19" spans="1:5" ht="48" x14ac:dyDescent="0.25">
      <c r="A19" s="155" t="s">
        <v>389</v>
      </c>
      <c r="B19" s="193" t="s">
        <v>390</v>
      </c>
      <c r="C19" s="190">
        <v>0</v>
      </c>
      <c r="D19" s="194">
        <v>0</v>
      </c>
      <c r="E19" s="190"/>
    </row>
    <row r="20" spans="1:5" ht="15" customHeight="1" x14ac:dyDescent="0.25">
      <c r="A20" s="155" t="s">
        <v>391</v>
      </c>
      <c r="B20" s="193" t="s">
        <v>392</v>
      </c>
      <c r="C20" s="190">
        <v>0</v>
      </c>
      <c r="D20" s="194">
        <v>0</v>
      </c>
      <c r="E20" s="190"/>
    </row>
    <row r="21" spans="1:5" ht="15.95" customHeight="1" x14ac:dyDescent="0.25">
      <c r="A21" s="155" t="s">
        <v>393</v>
      </c>
      <c r="B21" s="193" t="s">
        <v>394</v>
      </c>
      <c r="C21" s="154">
        <v>0</v>
      </c>
      <c r="D21" s="194">
        <v>0</v>
      </c>
      <c r="E21" s="190"/>
    </row>
    <row r="22" spans="1:5" ht="15.95" customHeight="1" x14ac:dyDescent="0.25">
      <c r="A22" s="155" t="s">
        <v>395</v>
      </c>
      <c r="B22" s="193" t="s">
        <v>396</v>
      </c>
      <c r="C22" s="190">
        <v>0</v>
      </c>
      <c r="D22" s="194">
        <v>0</v>
      </c>
      <c r="E22" s="190"/>
    </row>
    <row r="23" spans="1:5" ht="15.95" customHeight="1" x14ac:dyDescent="0.25">
      <c r="A23" s="155" t="s">
        <v>397</v>
      </c>
      <c r="B23" s="193" t="s">
        <v>398</v>
      </c>
      <c r="C23" s="190">
        <v>0</v>
      </c>
      <c r="D23" s="194">
        <v>0</v>
      </c>
      <c r="E23" s="190"/>
    </row>
    <row r="24" spans="1:5" ht="15.95" customHeight="1" x14ac:dyDescent="0.25">
      <c r="A24" s="155" t="s">
        <v>399</v>
      </c>
      <c r="B24" s="193" t="s">
        <v>400</v>
      </c>
      <c r="C24" s="190">
        <v>0</v>
      </c>
      <c r="D24" s="194">
        <v>0</v>
      </c>
      <c r="E24" s="190"/>
    </row>
    <row r="25" spans="1:5" ht="15.95" customHeight="1" x14ac:dyDescent="0.25">
      <c r="A25" s="155" t="s">
        <v>401</v>
      </c>
      <c r="B25" s="193" t="s">
        <v>402</v>
      </c>
      <c r="C25" s="190">
        <v>0</v>
      </c>
      <c r="D25" s="194">
        <v>0</v>
      </c>
      <c r="E25" s="190"/>
    </row>
    <row r="26" spans="1:5" ht="24" x14ac:dyDescent="0.25">
      <c r="A26" s="155" t="s">
        <v>403</v>
      </c>
      <c r="B26" s="193" t="s">
        <v>404</v>
      </c>
      <c r="C26" s="190">
        <v>0</v>
      </c>
      <c r="D26" s="194">
        <v>0</v>
      </c>
      <c r="E26" s="190"/>
    </row>
    <row r="27" spans="1:5" ht="24" x14ac:dyDescent="0.25">
      <c r="A27" s="155" t="s">
        <v>403</v>
      </c>
      <c r="B27" s="193" t="s">
        <v>404</v>
      </c>
      <c r="C27" s="190">
        <v>0</v>
      </c>
      <c r="D27" s="194">
        <v>0</v>
      </c>
      <c r="E27" s="190"/>
    </row>
    <row r="28" spans="1:5" ht="24" x14ac:dyDescent="0.25">
      <c r="A28" s="155" t="s">
        <v>405</v>
      </c>
      <c r="B28" s="193" t="s">
        <v>406</v>
      </c>
      <c r="C28" s="190">
        <v>0</v>
      </c>
      <c r="D28" s="194">
        <v>0</v>
      </c>
      <c r="E28" s="190"/>
    </row>
    <row r="29" spans="1:5" ht="60" x14ac:dyDescent="0.25">
      <c r="A29" s="155" t="s">
        <v>407</v>
      </c>
      <c r="B29" s="193" t="s">
        <v>408</v>
      </c>
      <c r="C29" s="190">
        <v>0</v>
      </c>
      <c r="D29" s="194">
        <v>0</v>
      </c>
      <c r="E29" s="190"/>
    </row>
    <row r="30" spans="1:5" x14ac:dyDescent="0.25">
      <c r="A30" s="155" t="s">
        <v>409</v>
      </c>
      <c r="B30" s="193" t="s">
        <v>410</v>
      </c>
      <c r="C30" s="154">
        <v>0</v>
      </c>
      <c r="D30" s="194">
        <v>0</v>
      </c>
      <c r="E30" s="190"/>
    </row>
    <row r="31" spans="1:5" ht="36" x14ac:dyDescent="0.25">
      <c r="A31" s="155" t="s">
        <v>411</v>
      </c>
      <c r="B31" s="193" t="s">
        <v>412</v>
      </c>
      <c r="C31" s="190">
        <v>0</v>
      </c>
      <c r="D31" s="194">
        <v>0</v>
      </c>
      <c r="E31" s="190"/>
    </row>
    <row r="32" spans="1:5" ht="24" x14ac:dyDescent="0.25">
      <c r="A32" s="155" t="s">
        <v>413</v>
      </c>
      <c r="B32" s="193" t="s">
        <v>414</v>
      </c>
      <c r="C32" s="190">
        <v>0</v>
      </c>
      <c r="D32" s="194">
        <v>0</v>
      </c>
      <c r="E32" s="190"/>
    </row>
    <row r="33" spans="1:5" x14ac:dyDescent="0.25">
      <c r="A33" s="155" t="s">
        <v>415</v>
      </c>
      <c r="B33" s="193" t="s">
        <v>416</v>
      </c>
      <c r="C33" s="190">
        <v>0</v>
      </c>
      <c r="D33" s="194">
        <v>0</v>
      </c>
      <c r="E33" s="190"/>
    </row>
    <row r="34" spans="1:5" x14ac:dyDescent="0.25">
      <c r="A34" s="155" t="s">
        <v>417</v>
      </c>
      <c r="B34" s="193" t="s">
        <v>418</v>
      </c>
      <c r="C34" s="190">
        <v>0</v>
      </c>
      <c r="D34" s="194">
        <v>0</v>
      </c>
      <c r="E34" s="190"/>
    </row>
    <row r="35" spans="1:5" ht="48" x14ac:dyDescent="0.25">
      <c r="A35" s="155" t="s">
        <v>419</v>
      </c>
      <c r="B35" s="193" t="s">
        <v>420</v>
      </c>
      <c r="C35" s="190">
        <v>0</v>
      </c>
      <c r="D35" s="194">
        <v>0</v>
      </c>
      <c r="E35" s="190"/>
    </row>
    <row r="36" spans="1:5" x14ac:dyDescent="0.25">
      <c r="A36" s="155" t="s">
        <v>421</v>
      </c>
      <c r="B36" s="193" t="s">
        <v>422</v>
      </c>
      <c r="C36" s="190">
        <v>0</v>
      </c>
      <c r="D36" s="194">
        <v>0</v>
      </c>
      <c r="E36" s="190"/>
    </row>
    <row r="37" spans="1:5" x14ac:dyDescent="0.25">
      <c r="A37" s="155" t="s">
        <v>423</v>
      </c>
      <c r="B37" s="193" t="s">
        <v>424</v>
      </c>
      <c r="C37" s="154">
        <v>0</v>
      </c>
      <c r="D37" s="194">
        <v>0</v>
      </c>
      <c r="E37" s="190"/>
    </row>
    <row r="38" spans="1:5" x14ac:dyDescent="0.25">
      <c r="A38" s="155" t="s">
        <v>425</v>
      </c>
      <c r="B38" s="193" t="s">
        <v>424</v>
      </c>
      <c r="C38" s="190">
        <v>0</v>
      </c>
      <c r="D38" s="194">
        <v>0</v>
      </c>
      <c r="E38" s="190"/>
    </row>
    <row r="39" spans="1:5" ht="36" x14ac:dyDescent="0.25">
      <c r="A39" s="155" t="s">
        <v>426</v>
      </c>
      <c r="B39" s="193" t="s">
        <v>427</v>
      </c>
      <c r="C39" s="190">
        <v>0</v>
      </c>
      <c r="D39" s="194">
        <v>0</v>
      </c>
      <c r="E39" s="190"/>
    </row>
    <row r="40" spans="1:5" ht="24" x14ac:dyDescent="0.25">
      <c r="A40" s="155" t="s">
        <v>428</v>
      </c>
      <c r="B40" s="193" t="s">
        <v>429</v>
      </c>
      <c r="C40" s="190">
        <v>0</v>
      </c>
      <c r="D40" s="194">
        <v>0</v>
      </c>
      <c r="E40" s="190"/>
    </row>
    <row r="41" spans="1:5" ht="48" x14ac:dyDescent="0.25">
      <c r="A41" s="155" t="s">
        <v>430</v>
      </c>
      <c r="B41" s="193" t="s">
        <v>431</v>
      </c>
      <c r="C41" s="190">
        <v>0</v>
      </c>
      <c r="D41" s="194">
        <v>0</v>
      </c>
      <c r="E41" s="190"/>
    </row>
    <row r="42" spans="1:5" ht="36" x14ac:dyDescent="0.25">
      <c r="A42" s="155" t="s">
        <v>432</v>
      </c>
      <c r="B42" s="193" t="s">
        <v>433</v>
      </c>
      <c r="C42" s="190">
        <v>0</v>
      </c>
      <c r="D42" s="194">
        <v>0</v>
      </c>
      <c r="E42" s="190"/>
    </row>
    <row r="43" spans="1:5" x14ac:dyDescent="0.25">
      <c r="A43" s="155" t="s">
        <v>434</v>
      </c>
      <c r="B43" s="193" t="s">
        <v>435</v>
      </c>
      <c r="C43" s="154">
        <v>0</v>
      </c>
      <c r="D43" s="194">
        <v>0</v>
      </c>
      <c r="E43" s="190"/>
    </row>
    <row r="44" spans="1:5" ht="24" x14ac:dyDescent="0.25">
      <c r="A44" s="155" t="s">
        <v>436</v>
      </c>
      <c r="B44" s="193" t="s">
        <v>437</v>
      </c>
      <c r="C44" s="190">
        <v>0</v>
      </c>
      <c r="D44" s="194">
        <v>0</v>
      </c>
      <c r="E44" s="190"/>
    </row>
    <row r="45" spans="1:5" x14ac:dyDescent="0.25">
      <c r="A45" s="155" t="s">
        <v>438</v>
      </c>
      <c r="B45" s="193" t="s">
        <v>439</v>
      </c>
      <c r="C45" s="190">
        <v>0</v>
      </c>
      <c r="D45" s="194">
        <v>0</v>
      </c>
      <c r="E45" s="190"/>
    </row>
    <row r="46" spans="1:5" x14ac:dyDescent="0.25">
      <c r="A46" s="155" t="s">
        <v>440</v>
      </c>
      <c r="B46" s="193" t="s">
        <v>441</v>
      </c>
      <c r="C46" s="190">
        <v>0</v>
      </c>
      <c r="D46" s="194">
        <v>0</v>
      </c>
      <c r="E46" s="190"/>
    </row>
    <row r="47" spans="1:5" x14ac:dyDescent="0.25">
      <c r="A47" s="155" t="s">
        <v>442</v>
      </c>
      <c r="B47" s="193" t="s">
        <v>443</v>
      </c>
      <c r="C47" s="190">
        <v>0</v>
      </c>
      <c r="D47" s="194">
        <v>0</v>
      </c>
      <c r="E47" s="190"/>
    </row>
    <row r="48" spans="1:5" ht="24" x14ac:dyDescent="0.25">
      <c r="A48" s="155" t="s">
        <v>444</v>
      </c>
      <c r="B48" s="193" t="s">
        <v>445</v>
      </c>
      <c r="C48" s="190">
        <v>0</v>
      </c>
      <c r="D48" s="194">
        <v>0</v>
      </c>
      <c r="E48" s="190"/>
    </row>
    <row r="49" spans="1:5" ht="60" x14ac:dyDescent="0.25">
      <c r="A49" s="155" t="s">
        <v>446</v>
      </c>
      <c r="B49" s="193" t="s">
        <v>447</v>
      </c>
      <c r="C49" s="190">
        <v>0</v>
      </c>
      <c r="D49" s="194">
        <v>0</v>
      </c>
      <c r="E49" s="190"/>
    </row>
    <row r="50" spans="1:5" ht="36" x14ac:dyDescent="0.25">
      <c r="A50" s="155" t="s">
        <v>448</v>
      </c>
      <c r="B50" s="193" t="s">
        <v>449</v>
      </c>
      <c r="C50" s="190">
        <v>0</v>
      </c>
      <c r="D50" s="194">
        <v>0</v>
      </c>
      <c r="E50" s="190"/>
    </row>
    <row r="51" spans="1:5" x14ac:dyDescent="0.25">
      <c r="A51" s="155" t="s">
        <v>450</v>
      </c>
      <c r="B51" s="193" t="s">
        <v>451</v>
      </c>
      <c r="C51" s="190">
        <v>0</v>
      </c>
      <c r="D51" s="194">
        <v>0</v>
      </c>
      <c r="E51" s="190"/>
    </row>
    <row r="52" spans="1:5" x14ac:dyDescent="0.25">
      <c r="A52" s="155" t="s">
        <v>452</v>
      </c>
      <c r="B52" s="193" t="s">
        <v>453</v>
      </c>
      <c r="C52" s="190">
        <v>0</v>
      </c>
      <c r="D52" s="194">
        <v>0</v>
      </c>
      <c r="E52" s="190"/>
    </row>
    <row r="53" spans="1:5" ht="24" x14ac:dyDescent="0.25">
      <c r="A53" s="155" t="s">
        <v>454</v>
      </c>
      <c r="B53" s="193" t="s">
        <v>455</v>
      </c>
      <c r="C53" s="154">
        <f>SUM(C54:C62)</f>
        <v>3446582.51</v>
      </c>
      <c r="D53" s="194">
        <f>C53/$C$108</f>
        <v>0.76810165845168199</v>
      </c>
      <c r="E53" s="190"/>
    </row>
    <row r="54" spans="1:5" ht="48" x14ac:dyDescent="0.25">
      <c r="A54" s="155" t="s">
        <v>456</v>
      </c>
      <c r="B54" s="193" t="s">
        <v>457</v>
      </c>
      <c r="C54" s="190">
        <v>0</v>
      </c>
      <c r="D54" s="194">
        <v>0</v>
      </c>
      <c r="E54" s="190"/>
    </row>
    <row r="55" spans="1:5" ht="24" x14ac:dyDescent="0.25">
      <c r="A55" s="155" t="s">
        <v>456</v>
      </c>
      <c r="B55" s="193" t="s">
        <v>458</v>
      </c>
      <c r="C55" s="190">
        <v>0</v>
      </c>
      <c r="D55" s="194">
        <v>0</v>
      </c>
      <c r="E55" s="190"/>
    </row>
    <row r="56" spans="1:5" ht="36" x14ac:dyDescent="0.25">
      <c r="A56" s="155" t="s">
        <v>459</v>
      </c>
      <c r="B56" s="193" t="s">
        <v>460</v>
      </c>
      <c r="C56" s="190">
        <v>0</v>
      </c>
      <c r="D56" s="194">
        <v>0</v>
      </c>
      <c r="E56" s="190"/>
    </row>
    <row r="57" spans="1:5" ht="48" x14ac:dyDescent="0.25">
      <c r="A57" s="155" t="s">
        <v>461</v>
      </c>
      <c r="B57" s="193" t="s">
        <v>462</v>
      </c>
      <c r="C57" s="190">
        <v>3446582.51</v>
      </c>
      <c r="D57" s="194">
        <f>C57/$C$108</f>
        <v>0.76810165845168199</v>
      </c>
      <c r="E57" s="190"/>
    </row>
    <row r="58" spans="1:5" ht="60" x14ac:dyDescent="0.25">
      <c r="A58" s="155" t="s">
        <v>463</v>
      </c>
      <c r="B58" s="193" t="s">
        <v>464</v>
      </c>
      <c r="C58" s="190">
        <v>0</v>
      </c>
      <c r="D58" s="194">
        <v>0</v>
      </c>
      <c r="E58" s="190"/>
    </row>
    <row r="59" spans="1:5" ht="60" x14ac:dyDescent="0.25">
      <c r="A59" s="155" t="s">
        <v>465</v>
      </c>
      <c r="B59" s="193" t="s">
        <v>466</v>
      </c>
      <c r="C59" s="190">
        <v>0</v>
      </c>
      <c r="D59" s="194">
        <v>0</v>
      </c>
      <c r="E59" s="190"/>
    </row>
    <row r="60" spans="1:5" ht="60" x14ac:dyDescent="0.25">
      <c r="A60" s="155" t="s">
        <v>467</v>
      </c>
      <c r="B60" s="193" t="s">
        <v>468</v>
      </c>
      <c r="C60" s="190">
        <v>0</v>
      </c>
      <c r="D60" s="194">
        <v>0</v>
      </c>
      <c r="E60" s="190"/>
    </row>
    <row r="61" spans="1:5" ht="48" x14ac:dyDescent="0.25">
      <c r="A61" s="155" t="s">
        <v>469</v>
      </c>
      <c r="B61" s="193" t="s">
        <v>470</v>
      </c>
      <c r="C61" s="190">
        <v>0</v>
      </c>
      <c r="D61" s="194">
        <v>0</v>
      </c>
      <c r="E61" s="190"/>
    </row>
    <row r="62" spans="1:5" ht="48" x14ac:dyDescent="0.25">
      <c r="A62" s="155" t="s">
        <v>471</v>
      </c>
      <c r="B62" s="193" t="s">
        <v>472</v>
      </c>
      <c r="C62" s="190">
        <v>0</v>
      </c>
      <c r="D62" s="194">
        <f>C62/C108</f>
        <v>0</v>
      </c>
      <c r="E62" s="190"/>
    </row>
    <row r="63" spans="1:5" ht="60" x14ac:dyDescent="0.25">
      <c r="A63" s="155" t="s">
        <v>473</v>
      </c>
      <c r="B63" s="193" t="s">
        <v>474</v>
      </c>
      <c r="C63" s="154">
        <v>0</v>
      </c>
      <c r="D63" s="194">
        <v>0</v>
      </c>
      <c r="E63" s="190"/>
    </row>
    <row r="64" spans="1:5" ht="60" x14ac:dyDescent="0.25">
      <c r="A64" s="155" t="s">
        <v>475</v>
      </c>
      <c r="B64" s="193" t="s">
        <v>476</v>
      </c>
      <c r="C64" s="190">
        <v>0</v>
      </c>
      <c r="D64" s="194">
        <v>0</v>
      </c>
      <c r="E64" s="190"/>
    </row>
    <row r="65" spans="1:5" ht="84" x14ac:dyDescent="0.25">
      <c r="A65" s="155" t="s">
        <v>477</v>
      </c>
      <c r="B65" s="193" t="s">
        <v>478</v>
      </c>
      <c r="C65" s="190">
        <v>0</v>
      </c>
      <c r="D65" s="194">
        <v>0</v>
      </c>
      <c r="E65" s="190"/>
    </row>
    <row r="66" spans="1:5" ht="72" x14ac:dyDescent="0.25">
      <c r="A66" s="150" t="s">
        <v>479</v>
      </c>
      <c r="B66" s="187" t="s">
        <v>480</v>
      </c>
      <c r="C66" s="188">
        <f>C67+C73</f>
        <v>1040561.18</v>
      </c>
      <c r="D66" s="191">
        <f>C66/C108</f>
        <v>0.23189834154831804</v>
      </c>
      <c r="E66" s="192" t="s">
        <v>481</v>
      </c>
    </row>
    <row r="67" spans="1:5" ht="48" x14ac:dyDescent="0.25">
      <c r="A67" s="155" t="s">
        <v>482</v>
      </c>
      <c r="B67" s="193" t="s">
        <v>483</v>
      </c>
      <c r="C67" s="154">
        <v>0</v>
      </c>
      <c r="D67" s="194">
        <v>0</v>
      </c>
      <c r="E67" s="190"/>
    </row>
    <row r="68" spans="1:5" x14ac:dyDescent="0.25">
      <c r="A68" s="155" t="s">
        <v>484</v>
      </c>
      <c r="B68" s="193" t="s">
        <v>485</v>
      </c>
      <c r="C68" s="190">
        <v>0</v>
      </c>
      <c r="D68" s="194">
        <v>0</v>
      </c>
      <c r="E68" s="190"/>
    </row>
    <row r="69" spans="1:5" x14ac:dyDescent="0.25">
      <c r="A69" s="155" t="s">
        <v>486</v>
      </c>
      <c r="B69" s="193" t="s">
        <v>487</v>
      </c>
      <c r="C69" s="190">
        <v>0</v>
      </c>
      <c r="D69" s="194">
        <v>0</v>
      </c>
      <c r="E69" s="190"/>
    </row>
    <row r="70" spans="1:5" x14ac:dyDescent="0.25">
      <c r="A70" s="155" t="s">
        <v>488</v>
      </c>
      <c r="B70" s="193" t="s">
        <v>489</v>
      </c>
      <c r="C70" s="190">
        <v>0</v>
      </c>
      <c r="D70" s="194">
        <v>0</v>
      </c>
      <c r="E70" s="190"/>
    </row>
    <row r="71" spans="1:5" ht="24" x14ac:dyDescent="0.25">
      <c r="A71" s="155" t="s">
        <v>490</v>
      </c>
      <c r="B71" s="193" t="s">
        <v>491</v>
      </c>
      <c r="C71" s="190">
        <v>0</v>
      </c>
      <c r="D71" s="194">
        <v>0</v>
      </c>
      <c r="E71" s="190"/>
    </row>
    <row r="72" spans="1:5" x14ac:dyDescent="0.25">
      <c r="A72" s="155" t="s">
        <v>492</v>
      </c>
      <c r="B72" s="193" t="s">
        <v>493</v>
      </c>
      <c r="C72" s="190">
        <v>0</v>
      </c>
      <c r="D72" s="194">
        <v>0</v>
      </c>
      <c r="E72" s="190"/>
    </row>
    <row r="73" spans="1:5" ht="36" x14ac:dyDescent="0.25">
      <c r="A73" s="155" t="s">
        <v>494</v>
      </c>
      <c r="B73" s="193" t="s">
        <v>495</v>
      </c>
      <c r="C73" s="154">
        <f>SUM(C74:C84)</f>
        <v>1040561.18</v>
      </c>
      <c r="D73" s="194">
        <f>D74</f>
        <v>0.23189834154831804</v>
      </c>
      <c r="E73" s="190"/>
    </row>
    <row r="74" spans="1:5" x14ac:dyDescent="0.25">
      <c r="A74" s="155" t="s">
        <v>496</v>
      </c>
      <c r="B74" s="193" t="s">
        <v>497</v>
      </c>
      <c r="C74" s="190">
        <v>1040561.18</v>
      </c>
      <c r="D74" s="194">
        <f>C74/C108</f>
        <v>0.23189834154831804</v>
      </c>
      <c r="E74" s="192"/>
    </row>
    <row r="75" spans="1:5" ht="24" x14ac:dyDescent="0.25">
      <c r="A75" s="155" t="s">
        <v>498</v>
      </c>
      <c r="B75" s="193" t="s">
        <v>499</v>
      </c>
      <c r="C75" s="190">
        <v>0</v>
      </c>
      <c r="D75" s="194">
        <v>0</v>
      </c>
      <c r="E75" s="190"/>
    </row>
    <row r="76" spans="1:5" x14ac:dyDescent="0.25">
      <c r="A76" s="155" t="s">
        <v>500</v>
      </c>
      <c r="B76" s="193" t="s">
        <v>501</v>
      </c>
      <c r="C76" s="190">
        <v>0</v>
      </c>
      <c r="D76" s="194">
        <v>0</v>
      </c>
      <c r="E76" s="190"/>
    </row>
    <row r="77" spans="1:5" x14ac:dyDescent="0.25">
      <c r="A77" s="155" t="s">
        <v>500</v>
      </c>
      <c r="B77" s="193" t="s">
        <v>502</v>
      </c>
      <c r="C77" s="190">
        <v>0</v>
      </c>
      <c r="D77" s="194">
        <v>0</v>
      </c>
      <c r="E77" s="190"/>
    </row>
    <row r="78" spans="1:5" ht="24" x14ac:dyDescent="0.25">
      <c r="A78" s="155" t="s">
        <v>500</v>
      </c>
      <c r="B78" s="193" t="s">
        <v>503</v>
      </c>
      <c r="C78" s="190">
        <v>0</v>
      </c>
      <c r="D78" s="194">
        <v>0</v>
      </c>
      <c r="E78" s="190"/>
    </row>
    <row r="79" spans="1:5" ht="24" x14ac:dyDescent="0.25">
      <c r="A79" s="155" t="s">
        <v>500</v>
      </c>
      <c r="B79" s="193" t="s">
        <v>504</v>
      </c>
      <c r="C79" s="190">
        <v>0</v>
      </c>
      <c r="D79" s="194">
        <v>0</v>
      </c>
      <c r="E79" s="190"/>
    </row>
    <row r="80" spans="1:5" ht="36" x14ac:dyDescent="0.25">
      <c r="A80" s="155" t="s">
        <v>500</v>
      </c>
      <c r="B80" s="193" t="s">
        <v>505</v>
      </c>
      <c r="C80" s="190">
        <v>0</v>
      </c>
      <c r="D80" s="194">
        <v>0</v>
      </c>
      <c r="E80" s="190"/>
    </row>
    <row r="81" spans="1:5" ht="24" x14ac:dyDescent="0.25">
      <c r="A81" s="155" t="s">
        <v>506</v>
      </c>
      <c r="B81" s="193" t="s">
        <v>507</v>
      </c>
      <c r="C81" s="190">
        <v>0</v>
      </c>
      <c r="D81" s="194">
        <v>0</v>
      </c>
      <c r="E81" s="190"/>
    </row>
    <row r="82" spans="1:5" x14ac:dyDescent="0.25">
      <c r="A82" s="155" t="s">
        <v>508</v>
      </c>
      <c r="B82" s="193" t="s">
        <v>509</v>
      </c>
      <c r="C82" s="190">
        <v>0</v>
      </c>
      <c r="D82" s="194">
        <v>0</v>
      </c>
      <c r="E82" s="190"/>
    </row>
    <row r="83" spans="1:5" ht="24" x14ac:dyDescent="0.25">
      <c r="A83" s="155" t="s">
        <v>510</v>
      </c>
      <c r="B83" s="193" t="s">
        <v>511</v>
      </c>
      <c r="C83" s="190">
        <v>0</v>
      </c>
      <c r="D83" s="194">
        <v>0</v>
      </c>
      <c r="E83" s="195"/>
    </row>
    <row r="84" spans="1:5" ht="36" x14ac:dyDescent="0.25">
      <c r="A84" s="155" t="s">
        <v>512</v>
      </c>
      <c r="B84" s="193" t="s">
        <v>513</v>
      </c>
      <c r="C84" s="190">
        <v>0</v>
      </c>
      <c r="D84" s="194">
        <v>0</v>
      </c>
      <c r="E84" s="195"/>
    </row>
    <row r="85" spans="1:5" x14ac:dyDescent="0.25">
      <c r="A85" s="162" t="s">
        <v>514</v>
      </c>
      <c r="B85" s="184" t="s">
        <v>515</v>
      </c>
      <c r="C85" s="72">
        <f>C86+C89+C95+C97+C99</f>
        <v>0</v>
      </c>
      <c r="D85" s="191">
        <f>C85/C108</f>
        <v>0</v>
      </c>
      <c r="E85" s="196"/>
    </row>
    <row r="86" spans="1:5" x14ac:dyDescent="0.25">
      <c r="A86" s="55" t="s">
        <v>516</v>
      </c>
      <c r="B86" s="56" t="s">
        <v>517</v>
      </c>
      <c r="C86" s="60">
        <v>0</v>
      </c>
      <c r="D86" s="194">
        <v>0</v>
      </c>
      <c r="E86" s="64"/>
    </row>
    <row r="87" spans="1:5" ht="24" x14ac:dyDescent="0.25">
      <c r="A87" s="55" t="s">
        <v>518</v>
      </c>
      <c r="B87" s="56" t="s">
        <v>519</v>
      </c>
      <c r="C87" s="60">
        <v>0</v>
      </c>
      <c r="D87" s="194">
        <v>0</v>
      </c>
      <c r="E87" s="64"/>
    </row>
    <row r="88" spans="1:5" x14ac:dyDescent="0.25">
      <c r="A88" s="55" t="s">
        <v>520</v>
      </c>
      <c r="B88" s="56" t="s">
        <v>521</v>
      </c>
      <c r="C88" s="60">
        <v>0</v>
      </c>
      <c r="D88" s="194">
        <v>0</v>
      </c>
      <c r="E88" s="64"/>
    </row>
    <row r="89" spans="1:5" ht="24" x14ac:dyDescent="0.25">
      <c r="A89" s="55" t="s">
        <v>522</v>
      </c>
      <c r="B89" s="56" t="s">
        <v>523</v>
      </c>
      <c r="C89" s="60">
        <v>0</v>
      </c>
      <c r="D89" s="194">
        <v>0</v>
      </c>
      <c r="E89" s="64"/>
    </row>
    <row r="90" spans="1:5" ht="36" x14ac:dyDescent="0.25">
      <c r="A90" s="55" t="s">
        <v>524</v>
      </c>
      <c r="B90" s="56" t="s">
        <v>525</v>
      </c>
      <c r="C90" s="60">
        <v>0</v>
      </c>
      <c r="D90" s="194">
        <v>0</v>
      </c>
      <c r="E90" s="64"/>
    </row>
    <row r="91" spans="1:5" ht="24" x14ac:dyDescent="0.25">
      <c r="A91" s="55" t="s">
        <v>526</v>
      </c>
      <c r="B91" s="56" t="s">
        <v>527</v>
      </c>
      <c r="C91" s="60">
        <v>0</v>
      </c>
      <c r="D91" s="194">
        <v>0</v>
      </c>
      <c r="E91" s="64"/>
    </row>
    <row r="92" spans="1:5" ht="36" x14ac:dyDescent="0.25">
      <c r="A92" s="55" t="s">
        <v>528</v>
      </c>
      <c r="B92" s="56" t="s">
        <v>529</v>
      </c>
      <c r="C92" s="60">
        <v>0</v>
      </c>
      <c r="D92" s="194">
        <v>0</v>
      </c>
      <c r="E92" s="64"/>
    </row>
    <row r="93" spans="1:5" ht="48" x14ac:dyDescent="0.25">
      <c r="A93" s="55" t="s">
        <v>530</v>
      </c>
      <c r="B93" s="56" t="s">
        <v>531</v>
      </c>
      <c r="C93" s="60">
        <v>0</v>
      </c>
      <c r="D93" s="194">
        <v>0</v>
      </c>
      <c r="E93" s="64"/>
    </row>
    <row r="94" spans="1:5" ht="36" x14ac:dyDescent="0.25">
      <c r="A94" s="55" t="s">
        <v>532</v>
      </c>
      <c r="B94" s="56" t="s">
        <v>533</v>
      </c>
      <c r="C94" s="60">
        <v>0</v>
      </c>
      <c r="D94" s="194">
        <v>0</v>
      </c>
      <c r="E94" s="64"/>
    </row>
    <row r="95" spans="1:5" ht="36" x14ac:dyDescent="0.25">
      <c r="A95" s="55" t="s">
        <v>534</v>
      </c>
      <c r="B95" s="56" t="s">
        <v>535</v>
      </c>
      <c r="C95" s="60">
        <v>0</v>
      </c>
      <c r="D95" s="194">
        <v>0</v>
      </c>
      <c r="E95" s="64"/>
    </row>
    <row r="96" spans="1:5" ht="36" x14ac:dyDescent="0.25">
      <c r="A96" s="55" t="s">
        <v>536</v>
      </c>
      <c r="B96" s="56" t="s">
        <v>535</v>
      </c>
      <c r="C96" s="60">
        <v>0</v>
      </c>
      <c r="D96" s="194">
        <v>0</v>
      </c>
      <c r="E96" s="64"/>
    </row>
    <row r="97" spans="1:5" x14ac:dyDescent="0.25">
      <c r="A97" s="55" t="s">
        <v>537</v>
      </c>
      <c r="B97" s="56" t="s">
        <v>538</v>
      </c>
      <c r="C97" s="60">
        <v>0</v>
      </c>
      <c r="D97" s="194">
        <v>0</v>
      </c>
      <c r="E97" s="64"/>
    </row>
    <row r="98" spans="1:5" x14ac:dyDescent="0.25">
      <c r="A98" s="55" t="s">
        <v>539</v>
      </c>
      <c r="B98" s="56" t="s">
        <v>540</v>
      </c>
      <c r="C98" s="60">
        <v>0</v>
      </c>
      <c r="D98" s="194">
        <v>0</v>
      </c>
      <c r="E98" s="64"/>
    </row>
    <row r="99" spans="1:5" x14ac:dyDescent="0.25">
      <c r="A99" s="55" t="s">
        <v>541</v>
      </c>
      <c r="B99" s="56" t="s">
        <v>542</v>
      </c>
      <c r="C99" s="60">
        <v>0</v>
      </c>
      <c r="D99" s="194">
        <v>0</v>
      </c>
      <c r="E99" s="64"/>
    </row>
    <row r="100" spans="1:5" ht="24" x14ac:dyDescent="0.25">
      <c r="A100" s="55" t="s">
        <v>543</v>
      </c>
      <c r="B100" s="56" t="s">
        <v>544</v>
      </c>
      <c r="C100" s="60">
        <v>0</v>
      </c>
      <c r="D100" s="194">
        <v>0</v>
      </c>
      <c r="E100" s="64"/>
    </row>
    <row r="101" spans="1:5" ht="24" x14ac:dyDescent="0.25">
      <c r="A101" s="55" t="s">
        <v>545</v>
      </c>
      <c r="B101" s="56" t="s">
        <v>546</v>
      </c>
      <c r="C101" s="60">
        <v>0</v>
      </c>
      <c r="D101" s="194">
        <v>0</v>
      </c>
      <c r="E101" s="64"/>
    </row>
    <row r="102" spans="1:5" x14ac:dyDescent="0.25">
      <c r="A102" s="55" t="s">
        <v>547</v>
      </c>
      <c r="B102" s="56" t="s">
        <v>548</v>
      </c>
      <c r="C102" s="60">
        <v>0</v>
      </c>
      <c r="D102" s="194">
        <v>0</v>
      </c>
      <c r="E102" s="64"/>
    </row>
    <row r="103" spans="1:5" ht="24" x14ac:dyDescent="0.25">
      <c r="A103" s="55" t="s">
        <v>549</v>
      </c>
      <c r="B103" s="56" t="s">
        <v>550</v>
      </c>
      <c r="C103" s="60">
        <v>0</v>
      </c>
      <c r="D103" s="194">
        <v>0</v>
      </c>
      <c r="E103" s="64"/>
    </row>
    <row r="104" spans="1:5" x14ac:dyDescent="0.25">
      <c r="A104" s="55" t="s">
        <v>551</v>
      </c>
      <c r="B104" s="56" t="s">
        <v>552</v>
      </c>
      <c r="C104" s="60">
        <v>0</v>
      </c>
      <c r="D104" s="194">
        <v>0</v>
      </c>
      <c r="E104" s="64"/>
    </row>
    <row r="105" spans="1:5" ht="24" x14ac:dyDescent="0.25">
      <c r="A105" s="55" t="s">
        <v>553</v>
      </c>
      <c r="B105" s="56" t="s">
        <v>554</v>
      </c>
      <c r="C105" s="60">
        <v>0</v>
      </c>
      <c r="D105" s="194">
        <v>0</v>
      </c>
      <c r="E105" s="64"/>
    </row>
    <row r="106" spans="1:5" ht="24" x14ac:dyDescent="0.25">
      <c r="A106" s="55" t="s">
        <v>555</v>
      </c>
      <c r="B106" s="56" t="s">
        <v>556</v>
      </c>
      <c r="C106" s="60">
        <v>0</v>
      </c>
      <c r="D106" s="194">
        <v>0</v>
      </c>
      <c r="E106" s="64"/>
    </row>
    <row r="107" spans="1:5" x14ac:dyDescent="0.25">
      <c r="A107" s="55" t="s">
        <v>557</v>
      </c>
      <c r="B107" s="56" t="s">
        <v>542</v>
      </c>
      <c r="C107" s="60">
        <v>0</v>
      </c>
      <c r="D107" s="194">
        <f>C107/C108</f>
        <v>0</v>
      </c>
      <c r="E107" s="64"/>
    </row>
    <row r="108" spans="1:5" x14ac:dyDescent="0.25">
      <c r="A108" s="55"/>
      <c r="B108" s="65" t="s">
        <v>6</v>
      </c>
      <c r="C108" s="197">
        <f>C9+C66+C85</f>
        <v>4487143.6899999995</v>
      </c>
      <c r="D108" s="198">
        <f>D9+D66+D85</f>
        <v>1</v>
      </c>
      <c r="E108" s="64"/>
    </row>
    <row r="109" spans="1:5" x14ac:dyDescent="0.25">
      <c r="A109" s="122" t="s">
        <v>139</v>
      </c>
    </row>
  </sheetData>
  <protectedRanges>
    <protectedRange sqref="B85:C107 B108:D108" name="Rango1_1_1"/>
  </protectedRanges>
  <mergeCells count="5"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68" orientation="portrait" r:id="rId1"/>
  <rowBreaks count="2" manualBreakCount="2">
    <brk id="46" max="4" man="1"/>
    <brk id="72" max="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9"/>
  <sheetViews>
    <sheetView showGridLines="0" view="pageBreakPreview" topLeftCell="A43" zoomScale="60" zoomScaleNormal="85" workbookViewId="0">
      <selection activeCell="A71" sqref="A71:E71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07"/>
      <c r="B1" s="107"/>
      <c r="C1" s="107"/>
      <c r="D1" s="107"/>
      <c r="E1" s="3" t="s">
        <v>65</v>
      </c>
      <c r="F1" s="110"/>
    </row>
    <row r="2" spans="1:6" x14ac:dyDescent="0.25">
      <c r="A2" s="262" t="s">
        <v>558</v>
      </c>
      <c r="B2" s="262"/>
      <c r="C2" s="262"/>
      <c r="D2" s="262"/>
      <c r="E2" s="262"/>
      <c r="F2" s="262"/>
    </row>
    <row r="3" spans="1:6" ht="15.75" customHeight="1" x14ac:dyDescent="0.25">
      <c r="A3" s="262" t="s">
        <v>9</v>
      </c>
      <c r="B3" s="262"/>
      <c r="C3" s="262"/>
      <c r="D3" s="262"/>
      <c r="E3" s="262"/>
      <c r="F3" s="110"/>
    </row>
    <row r="4" spans="1:6" x14ac:dyDescent="0.25">
      <c r="A4" s="262" t="s">
        <v>63</v>
      </c>
      <c r="B4" s="262"/>
      <c r="C4" s="262"/>
      <c r="D4" s="262"/>
      <c r="E4" s="262"/>
      <c r="F4" s="110"/>
    </row>
    <row r="5" spans="1:6" x14ac:dyDescent="0.25">
      <c r="A5" s="263" t="s">
        <v>66</v>
      </c>
      <c r="B5" s="263"/>
      <c r="C5" s="263"/>
      <c r="D5" s="263"/>
      <c r="E5" s="263"/>
      <c r="F5" s="110"/>
    </row>
    <row r="6" spans="1:6" x14ac:dyDescent="0.25">
      <c r="A6" s="263" t="s">
        <v>720</v>
      </c>
      <c r="B6" s="263"/>
      <c r="C6" s="263"/>
      <c r="D6" s="263"/>
      <c r="E6" s="263"/>
      <c r="F6" s="110"/>
    </row>
    <row r="7" spans="1:6" ht="33.75" customHeight="1" x14ac:dyDescent="0.25">
      <c r="A7" s="307" t="s">
        <v>67</v>
      </c>
      <c r="B7" s="307"/>
      <c r="C7" s="307"/>
      <c r="D7" s="307"/>
      <c r="E7" s="307"/>
      <c r="F7" s="110"/>
    </row>
    <row r="8" spans="1:6" ht="22.5" customHeight="1" x14ac:dyDescent="0.25">
      <c r="A8" s="115" t="s">
        <v>12</v>
      </c>
      <c r="B8" s="114" t="s">
        <v>13</v>
      </c>
      <c r="C8" s="116" t="s">
        <v>15</v>
      </c>
      <c r="D8" s="116" t="s">
        <v>68</v>
      </c>
      <c r="E8" s="116" t="s">
        <v>69</v>
      </c>
    </row>
    <row r="9" spans="1:6" ht="42.75" x14ac:dyDescent="0.25">
      <c r="A9" s="178">
        <v>5110</v>
      </c>
      <c r="B9" s="200" t="s">
        <v>559</v>
      </c>
      <c r="C9" s="201">
        <f>SUM(C10:C18)</f>
        <v>916270.44999999984</v>
      </c>
      <c r="D9" s="202">
        <f>C9/$C$70</f>
        <v>0.18923138450877147</v>
      </c>
      <c r="E9" s="203" t="s">
        <v>560</v>
      </c>
    </row>
    <row r="10" spans="1:6" ht="33" customHeight="1" x14ac:dyDescent="0.25">
      <c r="A10" s="204" t="s">
        <v>666</v>
      </c>
      <c r="B10" s="205" t="s">
        <v>561</v>
      </c>
      <c r="C10" s="206">
        <v>694053.6</v>
      </c>
      <c r="D10" s="207">
        <f t="shared" ref="D10:D70" si="0">C10/$C$70</f>
        <v>0.1433383818623607</v>
      </c>
      <c r="E10" s="179"/>
    </row>
    <row r="11" spans="1:6" x14ac:dyDescent="0.25">
      <c r="A11" s="204" t="s">
        <v>562</v>
      </c>
      <c r="B11" s="205" t="s">
        <v>563</v>
      </c>
      <c r="C11" s="206">
        <v>109500.21</v>
      </c>
      <c r="D11" s="207">
        <f t="shared" si="0"/>
        <v>2.2614367125231669E-2</v>
      </c>
      <c r="E11" s="179"/>
    </row>
    <row r="12" spans="1:6" ht="29.25" hidden="1" x14ac:dyDescent="0.25">
      <c r="A12" s="204" t="s">
        <v>564</v>
      </c>
      <c r="B12" s="205" t="s">
        <v>565</v>
      </c>
      <c r="C12" s="206"/>
      <c r="D12" s="207">
        <f t="shared" si="0"/>
        <v>0</v>
      </c>
      <c r="E12" s="179"/>
    </row>
    <row r="13" spans="1:6" x14ac:dyDescent="0.25">
      <c r="A13" s="204" t="s">
        <v>566</v>
      </c>
      <c r="B13" s="205" t="s">
        <v>567</v>
      </c>
      <c r="C13" s="206">
        <v>38000</v>
      </c>
      <c r="D13" s="207">
        <f t="shared" si="0"/>
        <v>7.8478931753537574E-3</v>
      </c>
      <c r="E13" s="179"/>
    </row>
    <row r="14" spans="1:6" x14ac:dyDescent="0.25">
      <c r="A14" s="204" t="s">
        <v>568</v>
      </c>
      <c r="B14" s="205" t="s">
        <v>569</v>
      </c>
      <c r="C14" s="206">
        <v>40446.089999999997</v>
      </c>
      <c r="D14" s="207">
        <f t="shared" si="0"/>
        <v>8.3530682547564173E-3</v>
      </c>
      <c r="E14" s="179"/>
    </row>
    <row r="15" spans="1:6" ht="29.25" x14ac:dyDescent="0.25">
      <c r="A15" s="204" t="s">
        <v>570</v>
      </c>
      <c r="B15" s="205" t="s">
        <v>571</v>
      </c>
      <c r="C15" s="206">
        <v>21711.96</v>
      </c>
      <c r="D15" s="207">
        <f t="shared" si="0"/>
        <v>4.4840300712514153E-3</v>
      </c>
      <c r="E15" s="179"/>
    </row>
    <row r="16" spans="1:6" x14ac:dyDescent="0.25">
      <c r="A16" s="204" t="s">
        <v>736</v>
      </c>
      <c r="B16" s="205" t="s">
        <v>737</v>
      </c>
      <c r="C16" s="206">
        <v>12558.59</v>
      </c>
      <c r="D16" s="207">
        <f t="shared" si="0"/>
        <v>2.5936440198175252E-3</v>
      </c>
      <c r="E16" s="179"/>
    </row>
    <row r="17" spans="1:5" ht="29.25" hidden="1" x14ac:dyDescent="0.25">
      <c r="A17" s="204" t="s">
        <v>572</v>
      </c>
      <c r="B17" s="205" t="s">
        <v>573</v>
      </c>
      <c r="C17" s="206"/>
      <c r="D17" s="207">
        <f t="shared" si="0"/>
        <v>0</v>
      </c>
      <c r="E17" s="179"/>
    </row>
    <row r="18" spans="1:5" hidden="1" x14ac:dyDescent="0.25">
      <c r="A18" s="204" t="s">
        <v>574</v>
      </c>
      <c r="B18" s="205" t="s">
        <v>575</v>
      </c>
      <c r="C18" s="206"/>
      <c r="D18" s="207">
        <f t="shared" si="0"/>
        <v>0</v>
      </c>
      <c r="E18" s="179"/>
    </row>
    <row r="19" spans="1:5" ht="60" customHeight="1" x14ac:dyDescent="0.25">
      <c r="A19" s="178">
        <v>5120</v>
      </c>
      <c r="B19" s="200" t="s">
        <v>576</v>
      </c>
      <c r="C19" s="201">
        <f>SUM(C20:C36)</f>
        <v>1631585.39</v>
      </c>
      <c r="D19" s="202">
        <f t="shared" si="0"/>
        <v>0.33696073282073419</v>
      </c>
      <c r="E19" s="203" t="s">
        <v>577</v>
      </c>
    </row>
    <row r="20" spans="1:5" ht="29.25" x14ac:dyDescent="0.25">
      <c r="A20" s="204" t="s">
        <v>578</v>
      </c>
      <c r="B20" s="205" t="s">
        <v>579</v>
      </c>
      <c r="C20" s="206">
        <v>26019.95</v>
      </c>
      <c r="D20" s="207">
        <f t="shared" si="0"/>
        <v>5.3737312638959481E-3</v>
      </c>
      <c r="E20" s="179"/>
    </row>
    <row r="21" spans="1:5" ht="29.25" x14ac:dyDescent="0.25">
      <c r="A21" s="204" t="s">
        <v>580</v>
      </c>
      <c r="B21" s="205" t="s">
        <v>581</v>
      </c>
      <c r="C21" s="206">
        <v>13380</v>
      </c>
      <c r="D21" s="207">
        <f t="shared" si="0"/>
        <v>2.7632844917429809E-3</v>
      </c>
      <c r="E21" s="179"/>
    </row>
    <row r="22" spans="1:5" hidden="1" x14ac:dyDescent="0.25">
      <c r="A22" s="204" t="s">
        <v>582</v>
      </c>
      <c r="B22" t="s">
        <v>583</v>
      </c>
      <c r="C22" s="206"/>
      <c r="D22" s="207">
        <f t="shared" si="0"/>
        <v>0</v>
      </c>
      <c r="E22" s="179"/>
    </row>
    <row r="23" spans="1:5" ht="38.25" customHeight="1" x14ac:dyDescent="0.25">
      <c r="A23" s="204" t="s">
        <v>584</v>
      </c>
      <c r="B23" s="205" t="s">
        <v>585</v>
      </c>
      <c r="C23" s="214">
        <v>38047.440000000002</v>
      </c>
      <c r="D23" s="207">
        <f t="shared" si="0"/>
        <v>7.8576906504126739E-3</v>
      </c>
      <c r="E23" s="179"/>
    </row>
    <row r="24" spans="1:5" x14ac:dyDescent="0.25">
      <c r="A24" s="204" t="s">
        <v>586</v>
      </c>
      <c r="B24" s="205" t="s">
        <v>587</v>
      </c>
      <c r="C24" s="206">
        <v>28907.5</v>
      </c>
      <c r="D24" s="207">
        <f t="shared" si="0"/>
        <v>5.9700782096457567E-3</v>
      </c>
      <c r="E24" s="179"/>
    </row>
    <row r="25" spans="1:5" x14ac:dyDescent="0.25">
      <c r="A25" s="204" t="s">
        <v>588</v>
      </c>
      <c r="B25" s="205" t="s">
        <v>589</v>
      </c>
      <c r="C25" s="206">
        <v>1260012.8700000001</v>
      </c>
      <c r="D25" s="207">
        <f t="shared" si="0"/>
        <v>0.26022227377186585</v>
      </c>
      <c r="E25" s="179"/>
    </row>
    <row r="26" spans="1:5" ht="34.5" customHeight="1" x14ac:dyDescent="0.25">
      <c r="A26" s="204" t="s">
        <v>590</v>
      </c>
      <c r="B26" s="205" t="s">
        <v>591</v>
      </c>
      <c r="C26" s="206">
        <v>139364.73000000001</v>
      </c>
      <c r="D26" s="207">
        <f t="shared" si="0"/>
        <v>2.8782092459263664E-2</v>
      </c>
      <c r="E26" s="179"/>
    </row>
    <row r="27" spans="1:5" hidden="1" x14ac:dyDescent="0.25">
      <c r="A27" s="204" t="s">
        <v>592</v>
      </c>
      <c r="B27" s="205" t="s">
        <v>593</v>
      </c>
      <c r="C27" s="206"/>
      <c r="D27" s="207">
        <f t="shared" si="0"/>
        <v>0</v>
      </c>
      <c r="E27" s="179"/>
    </row>
    <row r="28" spans="1:5" ht="29.25" x14ac:dyDescent="0.25">
      <c r="A28" s="204" t="s">
        <v>594</v>
      </c>
      <c r="B28" s="205" t="s">
        <v>595</v>
      </c>
      <c r="C28" s="206">
        <v>9781.99</v>
      </c>
      <c r="D28" s="207">
        <f t="shared" si="0"/>
        <v>2.0202108569047027E-3</v>
      </c>
      <c r="E28" s="179"/>
    </row>
    <row r="29" spans="1:5" hidden="1" x14ac:dyDescent="0.25">
      <c r="A29" s="204" t="s">
        <v>596</v>
      </c>
      <c r="B29" s="205" t="s">
        <v>597</v>
      </c>
      <c r="C29" s="206"/>
      <c r="D29" s="207">
        <f t="shared" si="0"/>
        <v>0</v>
      </c>
      <c r="E29" s="179"/>
    </row>
    <row r="30" spans="1:5" x14ac:dyDescent="0.25">
      <c r="A30" s="204" t="s">
        <v>598</v>
      </c>
      <c r="B30" s="205" t="s">
        <v>599</v>
      </c>
      <c r="C30" s="206">
        <v>66720.460000000006</v>
      </c>
      <c r="D30" s="207">
        <f t="shared" si="0"/>
        <v>1.3779343228696407E-2</v>
      </c>
      <c r="E30" s="179"/>
    </row>
    <row r="31" spans="1:5" hidden="1" x14ac:dyDescent="0.25">
      <c r="A31" s="204" t="s">
        <v>600</v>
      </c>
      <c r="B31" s="205" t="s">
        <v>601</v>
      </c>
      <c r="C31" s="206"/>
      <c r="D31" s="207">
        <f t="shared" si="0"/>
        <v>0</v>
      </c>
      <c r="E31" s="179"/>
    </row>
    <row r="32" spans="1:5" x14ac:dyDescent="0.25">
      <c r="A32" s="204" t="s">
        <v>738</v>
      </c>
      <c r="B32" s="205" t="s">
        <v>739</v>
      </c>
      <c r="C32" s="206">
        <v>319.95999999999998</v>
      </c>
      <c r="D32" s="207">
        <f t="shared" si="0"/>
        <v>6.6079260536478637E-5</v>
      </c>
      <c r="E32" s="179"/>
    </row>
    <row r="33" spans="1:5" ht="29.25" hidden="1" x14ac:dyDescent="0.25">
      <c r="A33" s="204" t="s">
        <v>602</v>
      </c>
      <c r="B33" s="205" t="s">
        <v>603</v>
      </c>
      <c r="C33" s="206"/>
      <c r="D33" s="207">
        <f t="shared" si="0"/>
        <v>0</v>
      </c>
      <c r="E33" s="179"/>
    </row>
    <row r="34" spans="1:5" ht="57" x14ac:dyDescent="0.25">
      <c r="A34" s="204" t="s">
        <v>604</v>
      </c>
      <c r="B34" s="209" t="s">
        <v>605</v>
      </c>
      <c r="C34" s="206">
        <v>30706.49</v>
      </c>
      <c r="D34" s="207">
        <f t="shared" si="0"/>
        <v>6.3416119292123273E-3</v>
      </c>
      <c r="E34" s="179"/>
    </row>
    <row r="35" spans="1:5" ht="42.75" x14ac:dyDescent="0.25">
      <c r="A35" s="204" t="s">
        <v>740</v>
      </c>
      <c r="B35" s="209" t="s">
        <v>741</v>
      </c>
      <c r="C35" s="206">
        <v>3739</v>
      </c>
      <c r="D35" s="207">
        <f t="shared" si="0"/>
        <v>7.7219138375388683E-4</v>
      </c>
      <c r="E35" s="179"/>
    </row>
    <row r="36" spans="1:5" ht="29.25" x14ac:dyDescent="0.25">
      <c r="A36" s="204" t="s">
        <v>606</v>
      </c>
      <c r="B36" s="205" t="s">
        <v>607</v>
      </c>
      <c r="C36" s="206">
        <v>14585</v>
      </c>
      <c r="D36" s="207">
        <f t="shared" si="0"/>
        <v>3.0121453148035412E-3</v>
      </c>
      <c r="E36" s="179"/>
    </row>
    <row r="37" spans="1:5" ht="57" x14ac:dyDescent="0.25">
      <c r="A37" s="208" t="s">
        <v>608</v>
      </c>
      <c r="B37" s="209" t="s">
        <v>609</v>
      </c>
      <c r="C37" s="201">
        <f>SUM(C38:C66)</f>
        <v>941928.6399999999</v>
      </c>
      <c r="D37" s="202">
        <f t="shared" si="0"/>
        <v>0.19453040382963804</v>
      </c>
      <c r="E37" s="203" t="s">
        <v>610</v>
      </c>
    </row>
    <row r="38" spans="1:5" x14ac:dyDescent="0.25">
      <c r="A38" s="204" t="s">
        <v>611</v>
      </c>
      <c r="B38" s="205" t="s">
        <v>612</v>
      </c>
      <c r="C38" s="206">
        <v>13163.7</v>
      </c>
      <c r="D38" s="207">
        <f t="shared" si="0"/>
        <v>2.7186134576948494E-3</v>
      </c>
      <c r="E38" s="179"/>
    </row>
    <row r="39" spans="1:5" x14ac:dyDescent="0.25">
      <c r="A39" s="204" t="s">
        <v>613</v>
      </c>
      <c r="B39" s="205" t="s">
        <v>614</v>
      </c>
      <c r="C39" s="206">
        <v>2700</v>
      </c>
      <c r="D39" s="207">
        <f t="shared" si="0"/>
        <v>5.5761346245934598E-4</v>
      </c>
      <c r="E39" s="179"/>
    </row>
    <row r="40" spans="1:5" x14ac:dyDescent="0.25">
      <c r="A40" s="204" t="s">
        <v>615</v>
      </c>
      <c r="B40" s="205" t="s">
        <v>616</v>
      </c>
      <c r="C40" s="206">
        <v>1256</v>
      </c>
      <c r="D40" s="207">
        <f t="shared" si="0"/>
        <v>2.5939352179590316E-4</v>
      </c>
      <c r="E40" s="179"/>
    </row>
    <row r="41" spans="1:5" ht="29.25" x14ac:dyDescent="0.25">
      <c r="A41" s="204" t="s">
        <v>617</v>
      </c>
      <c r="B41" s="205" t="s">
        <v>618</v>
      </c>
      <c r="C41" s="206">
        <v>22964</v>
      </c>
      <c r="D41" s="207">
        <f t="shared" si="0"/>
        <v>4.7426057599690447E-3</v>
      </c>
      <c r="E41" s="179"/>
    </row>
    <row r="42" spans="1:5" x14ac:dyDescent="0.25">
      <c r="A42" s="204" t="s">
        <v>619</v>
      </c>
      <c r="B42" s="205" t="s">
        <v>620</v>
      </c>
      <c r="C42" s="206">
        <v>128662.7</v>
      </c>
      <c r="D42" s="207">
        <f t="shared" si="0"/>
        <v>2.6571871717173366E-2</v>
      </c>
      <c r="E42" s="179"/>
    </row>
    <row r="43" spans="1:5" ht="43.5" x14ac:dyDescent="0.25">
      <c r="A43" s="204" t="s">
        <v>621</v>
      </c>
      <c r="B43" s="205" t="s">
        <v>622</v>
      </c>
      <c r="C43" s="214">
        <v>5220</v>
      </c>
      <c r="D43" s="207">
        <f t="shared" si="0"/>
        <v>1.0780526940880688E-3</v>
      </c>
      <c r="E43" s="179"/>
    </row>
    <row r="44" spans="1:5" hidden="1" x14ac:dyDescent="0.25">
      <c r="A44" s="204" t="s">
        <v>667</v>
      </c>
      <c r="B44" s="215" t="s">
        <v>668</v>
      </c>
      <c r="C44" s="206"/>
      <c r="D44" s="207">
        <f t="shared" si="0"/>
        <v>0</v>
      </c>
      <c r="E44" s="179"/>
    </row>
    <row r="45" spans="1:5" x14ac:dyDescent="0.25">
      <c r="A45" s="204" t="s">
        <v>623</v>
      </c>
      <c r="B45" t="s">
        <v>624</v>
      </c>
      <c r="C45" s="206">
        <v>36392.160000000003</v>
      </c>
      <c r="D45" s="207">
        <f t="shared" si="0"/>
        <v>7.5158364236942643E-3</v>
      </c>
      <c r="E45" s="179"/>
    </row>
    <row r="46" spans="1:5" ht="29.25" hidden="1" x14ac:dyDescent="0.25">
      <c r="A46" s="204" t="s">
        <v>625</v>
      </c>
      <c r="B46" s="205" t="s">
        <v>626</v>
      </c>
      <c r="C46" s="206"/>
      <c r="D46" s="207">
        <f t="shared" si="0"/>
        <v>0</v>
      </c>
      <c r="E46" s="179"/>
    </row>
    <row r="47" spans="1:5" ht="43.5" x14ac:dyDescent="0.25">
      <c r="A47" s="204" t="s">
        <v>742</v>
      </c>
      <c r="B47" s="205" t="s">
        <v>743</v>
      </c>
      <c r="C47" s="206">
        <v>174000</v>
      </c>
      <c r="D47" s="207">
        <f t="shared" si="0"/>
        <v>3.5935089802935631E-2</v>
      </c>
      <c r="E47" s="179"/>
    </row>
    <row r="48" spans="1:5" hidden="1" x14ac:dyDescent="0.25">
      <c r="A48" s="204" t="s">
        <v>627</v>
      </c>
      <c r="B48" s="205" t="s">
        <v>628</v>
      </c>
      <c r="C48" s="206"/>
      <c r="D48" s="207">
        <f t="shared" si="0"/>
        <v>0</v>
      </c>
      <c r="E48" s="179"/>
    </row>
    <row r="49" spans="1:5" hidden="1" x14ac:dyDescent="0.25">
      <c r="A49" s="204" t="s">
        <v>629</v>
      </c>
      <c r="B49" s="205" t="s">
        <v>630</v>
      </c>
      <c r="C49" s="206"/>
      <c r="D49" s="207">
        <f t="shared" si="0"/>
        <v>0</v>
      </c>
      <c r="E49" s="179"/>
    </row>
    <row r="50" spans="1:5" ht="29.25" x14ac:dyDescent="0.25">
      <c r="A50" s="204" t="s">
        <v>631</v>
      </c>
      <c r="B50" s="205" t="s">
        <v>632</v>
      </c>
      <c r="C50" s="206">
        <v>239262.29</v>
      </c>
      <c r="D50" s="207">
        <f t="shared" si="0"/>
        <v>4.9413286652908207E-2</v>
      </c>
      <c r="E50" s="179"/>
    </row>
    <row r="51" spans="1:5" x14ac:dyDescent="0.25">
      <c r="A51" s="204" t="s">
        <v>633</v>
      </c>
      <c r="B51" s="205" t="s">
        <v>634</v>
      </c>
      <c r="C51" s="206">
        <v>13829.19</v>
      </c>
      <c r="D51" s="207">
        <f t="shared" si="0"/>
        <v>2.8560527847808011E-3</v>
      </c>
      <c r="E51" s="179"/>
    </row>
    <row r="52" spans="1:5" x14ac:dyDescent="0.25">
      <c r="A52" s="204" t="s">
        <v>744</v>
      </c>
      <c r="B52" s="205" t="s">
        <v>745</v>
      </c>
      <c r="C52" s="206">
        <v>46400</v>
      </c>
      <c r="D52" s="207">
        <f t="shared" si="0"/>
        <v>9.5826906141161673E-3</v>
      </c>
      <c r="E52" s="179"/>
    </row>
    <row r="53" spans="1:5" ht="29.25" x14ac:dyDescent="0.25">
      <c r="A53" s="204" t="s">
        <v>635</v>
      </c>
      <c r="B53" s="205" t="s">
        <v>636</v>
      </c>
      <c r="C53" s="206">
        <v>2884</v>
      </c>
      <c r="D53" s="207">
        <f t="shared" si="0"/>
        <v>5.9561378730842737E-4</v>
      </c>
      <c r="E53" s="179"/>
    </row>
    <row r="54" spans="1:5" ht="57.75" x14ac:dyDescent="0.25">
      <c r="A54" s="204" t="s">
        <v>637</v>
      </c>
      <c r="B54" s="205" t="s">
        <v>638</v>
      </c>
      <c r="C54" s="206">
        <v>3600</v>
      </c>
      <c r="D54" s="207">
        <f t="shared" si="0"/>
        <v>7.4348461661246127E-4</v>
      </c>
      <c r="E54" s="179"/>
    </row>
    <row r="55" spans="1:5" ht="29.25" x14ac:dyDescent="0.25">
      <c r="A55" s="204" t="s">
        <v>639</v>
      </c>
      <c r="B55" s="205" t="s">
        <v>640</v>
      </c>
      <c r="C55" s="206">
        <v>118131.89</v>
      </c>
      <c r="D55" s="207">
        <f t="shared" si="0"/>
        <v>2.4397011929543182E-2</v>
      </c>
      <c r="E55" s="179"/>
    </row>
    <row r="56" spans="1:5" x14ac:dyDescent="0.25">
      <c r="A56" s="204" t="s">
        <v>746</v>
      </c>
      <c r="B56" s="205"/>
      <c r="C56" s="206">
        <v>11290</v>
      </c>
      <c r="D56" s="207">
        <f t="shared" si="0"/>
        <v>2.3316503670985245E-3</v>
      </c>
      <c r="E56" s="179"/>
    </row>
    <row r="57" spans="1:5" ht="29.25" x14ac:dyDescent="0.25">
      <c r="A57" s="204" t="s">
        <v>641</v>
      </c>
      <c r="B57" s="205" t="s">
        <v>642</v>
      </c>
      <c r="C57" s="206">
        <v>1890</v>
      </c>
      <c r="D57" s="207">
        <f t="shared" si="0"/>
        <v>3.903294237215422E-4</v>
      </c>
      <c r="E57" s="179"/>
    </row>
    <row r="58" spans="1:5" ht="43.5" hidden="1" x14ac:dyDescent="0.25">
      <c r="A58" s="204" t="s">
        <v>643</v>
      </c>
      <c r="B58" s="205" t="s">
        <v>644</v>
      </c>
      <c r="C58" s="206">
        <v>0</v>
      </c>
      <c r="D58" s="207">
        <f t="shared" si="0"/>
        <v>0</v>
      </c>
      <c r="E58" s="179"/>
    </row>
    <row r="59" spans="1:5" x14ac:dyDescent="0.25">
      <c r="A59" s="204" t="s">
        <v>645</v>
      </c>
      <c r="B59" s="205" t="s">
        <v>646</v>
      </c>
      <c r="C59" s="206">
        <v>13083</v>
      </c>
      <c r="D59" s="207">
        <f t="shared" si="0"/>
        <v>2.7019470108724532E-3</v>
      </c>
      <c r="E59" s="179"/>
    </row>
    <row r="60" spans="1:5" x14ac:dyDescent="0.25">
      <c r="A60" s="204" t="s">
        <v>647</v>
      </c>
      <c r="B60" s="205" t="s">
        <v>648</v>
      </c>
      <c r="C60" s="206">
        <v>17982</v>
      </c>
      <c r="D60" s="207">
        <f t="shared" si="0"/>
        <v>3.7137056599792443E-3</v>
      </c>
      <c r="E60" s="179"/>
    </row>
    <row r="61" spans="1:5" x14ac:dyDescent="0.25">
      <c r="A61" s="204" t="s">
        <v>649</v>
      </c>
      <c r="B61" s="205" t="s">
        <v>650</v>
      </c>
      <c r="C61" s="206">
        <v>60834.71</v>
      </c>
      <c r="D61" s="207">
        <f t="shared" si="0"/>
        <v>1.2563797511411184E-2</v>
      </c>
      <c r="E61" s="179"/>
    </row>
    <row r="62" spans="1:5" hidden="1" x14ac:dyDescent="0.25">
      <c r="A62" s="204" t="s">
        <v>651</v>
      </c>
      <c r="B62" s="205" t="s">
        <v>652</v>
      </c>
      <c r="C62" s="206"/>
      <c r="D62" s="207">
        <f t="shared" si="0"/>
        <v>0</v>
      </c>
      <c r="E62" s="179"/>
    </row>
    <row r="63" spans="1:5" hidden="1" x14ac:dyDescent="0.25">
      <c r="A63" s="204" t="s">
        <v>653</v>
      </c>
      <c r="B63" s="205" t="s">
        <v>654</v>
      </c>
      <c r="C63" s="206"/>
      <c r="D63" s="207">
        <f t="shared" si="0"/>
        <v>0</v>
      </c>
      <c r="E63" s="179"/>
    </row>
    <row r="64" spans="1:5" hidden="1" x14ac:dyDescent="0.25">
      <c r="A64" s="204" t="s">
        <v>655</v>
      </c>
      <c r="B64" s="205" t="s">
        <v>656</v>
      </c>
      <c r="C64" s="206">
        <v>0</v>
      </c>
      <c r="D64" s="207">
        <f t="shared" si="0"/>
        <v>0</v>
      </c>
      <c r="E64" s="179"/>
    </row>
    <row r="65" spans="1:5" ht="29.25" x14ac:dyDescent="0.25">
      <c r="A65" s="204" t="s">
        <v>657</v>
      </c>
      <c r="B65" s="205" t="s">
        <v>658</v>
      </c>
      <c r="C65" s="206">
        <v>6295</v>
      </c>
      <c r="D65" s="207">
        <f t="shared" si="0"/>
        <v>1.3000654615487343E-3</v>
      </c>
      <c r="E65" s="179"/>
    </row>
    <row r="66" spans="1:5" ht="29.25" x14ac:dyDescent="0.25">
      <c r="A66" s="204" t="s">
        <v>659</v>
      </c>
      <c r="B66" s="205" t="s">
        <v>660</v>
      </c>
      <c r="C66" s="206">
        <v>22088</v>
      </c>
      <c r="D66" s="207">
        <f t="shared" si="0"/>
        <v>4.5616911699266792E-3</v>
      </c>
      <c r="E66" s="179"/>
    </row>
    <row r="67" spans="1:5" ht="42.75" x14ac:dyDescent="0.25">
      <c r="A67" s="178" t="s">
        <v>661</v>
      </c>
      <c r="B67" s="200" t="s">
        <v>662</v>
      </c>
      <c r="C67" s="201">
        <f>SUM(C69:C69)</f>
        <v>1352279.39</v>
      </c>
      <c r="D67" s="202">
        <f t="shared" si="0"/>
        <v>0.27927747884085635</v>
      </c>
      <c r="E67" s="203" t="s">
        <v>663</v>
      </c>
    </row>
    <row r="68" spans="1:5" x14ac:dyDescent="0.25">
      <c r="A68" s="178" t="s">
        <v>747</v>
      </c>
      <c r="B68" s="200" t="s">
        <v>748</v>
      </c>
      <c r="C68" s="214">
        <v>70700</v>
      </c>
      <c r="D68" s="207">
        <f t="shared" si="0"/>
        <v>1.4601211776250282E-2</v>
      </c>
      <c r="E68" s="203"/>
    </row>
    <row r="69" spans="1:5" ht="29.25" x14ac:dyDescent="0.25">
      <c r="A69" s="204" t="s">
        <v>664</v>
      </c>
      <c r="B69" s="205" t="s">
        <v>665</v>
      </c>
      <c r="C69" s="214">
        <v>1352279.39</v>
      </c>
      <c r="D69" s="210">
        <f t="shared" si="0"/>
        <v>0.27927747884085635</v>
      </c>
      <c r="E69" s="179"/>
    </row>
    <row r="70" spans="1:5" x14ac:dyDescent="0.25">
      <c r="A70" s="211"/>
      <c r="B70" s="212" t="s">
        <v>6</v>
      </c>
      <c r="C70" s="183">
        <f>C9+C19+C37+C67</f>
        <v>4842063.8699999992</v>
      </c>
      <c r="D70" s="213">
        <f t="shared" si="0"/>
        <v>1</v>
      </c>
      <c r="E70" s="176"/>
    </row>
    <row r="71" spans="1:5" ht="36" customHeight="1" x14ac:dyDescent="0.25">
      <c r="A71" s="306" t="s">
        <v>139</v>
      </c>
      <c r="B71" s="306"/>
      <c r="C71" s="306"/>
      <c r="D71" s="306"/>
      <c r="E71" s="306"/>
    </row>
    <row r="72" spans="1:5" x14ac:dyDescent="0.25">
      <c r="A72" s="1"/>
      <c r="B72" s="34"/>
      <c r="C72" s="33"/>
      <c r="D72" s="32"/>
      <c r="E72" s="32"/>
    </row>
    <row r="73" spans="1:5" x14ac:dyDescent="0.25">
      <c r="A73" s="1"/>
      <c r="B73" s="34"/>
      <c r="C73" s="33"/>
      <c r="D73" s="32"/>
      <c r="E73" s="32"/>
    </row>
    <row r="74" spans="1:5" x14ac:dyDescent="0.25">
      <c r="A74" s="1"/>
      <c r="B74" s="34"/>
      <c r="C74" s="33"/>
      <c r="D74" s="32"/>
      <c r="E74" s="32"/>
    </row>
    <row r="75" spans="1:5" x14ac:dyDescent="0.25">
      <c r="A75" s="1"/>
      <c r="B75" s="34"/>
      <c r="C75" s="33"/>
      <c r="D75" s="32"/>
      <c r="E75" s="32"/>
    </row>
    <row r="76" spans="1:5" x14ac:dyDescent="0.25">
      <c r="A76" s="1"/>
      <c r="B76" s="34"/>
      <c r="C76" s="33"/>
      <c r="D76" s="32"/>
      <c r="E76" s="32"/>
    </row>
    <row r="77" spans="1:5" x14ac:dyDescent="0.25">
      <c r="A77" s="11"/>
      <c r="B77" s="284"/>
      <c r="C77" s="284"/>
      <c r="D77" s="285"/>
      <c r="E77" s="285"/>
    </row>
    <row r="78" spans="1:5" x14ac:dyDescent="0.25">
      <c r="A78" s="25"/>
      <c r="B78" s="25"/>
      <c r="C78" s="35"/>
      <c r="D78" s="36"/>
      <c r="E78" s="36"/>
    </row>
    <row r="79" spans="1:5" x14ac:dyDescent="0.25">
      <c r="A79" s="37"/>
      <c r="B79" s="37"/>
      <c r="C79" s="38"/>
      <c r="D79" s="39"/>
      <c r="E79" s="39"/>
    </row>
  </sheetData>
  <protectedRanges>
    <protectedRange sqref="B72:D76" name="Rango1_1"/>
    <protectedRange sqref="B70:D71" name="Rango1_1_1"/>
    <protectedRange sqref="B19:C19 B67:C68 B12:C16 B9:D11 D12:D69" name="Rango1_1_1_1"/>
  </protectedRanges>
  <mergeCells count="8">
    <mergeCell ref="B77:E77"/>
    <mergeCell ref="A6:E6"/>
    <mergeCell ref="A71:E71"/>
    <mergeCell ref="A2:F2"/>
    <mergeCell ref="A3:E3"/>
    <mergeCell ref="A4:E4"/>
    <mergeCell ref="A5:E5"/>
    <mergeCell ref="A7:E7"/>
  </mergeCells>
  <pageMargins left="1.4960629921259843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1"/>
  <sheetViews>
    <sheetView showGridLines="0" view="pageBreakPreview" zoomScale="60" zoomScaleNormal="80" workbookViewId="0">
      <selection activeCell="J40" sqref="J40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86" t="s">
        <v>70</v>
      </c>
      <c r="G1" s="286"/>
    </row>
    <row r="2" spans="1:7" x14ac:dyDescent="0.25">
      <c r="A2" s="262" t="s">
        <v>363</v>
      </c>
      <c r="B2" s="262"/>
      <c r="C2" s="262"/>
      <c r="D2" s="262"/>
      <c r="E2" s="262"/>
      <c r="F2" s="262"/>
      <c r="G2" s="262"/>
    </row>
    <row r="3" spans="1:7" ht="15.75" customHeight="1" x14ac:dyDescent="0.25">
      <c r="A3" s="262" t="s">
        <v>9</v>
      </c>
      <c r="B3" s="262"/>
      <c r="C3" s="262"/>
      <c r="D3" s="262"/>
      <c r="E3" s="262"/>
      <c r="F3" s="262"/>
      <c r="G3" s="262"/>
    </row>
    <row r="4" spans="1:7" x14ac:dyDescent="0.25">
      <c r="A4" s="262" t="s">
        <v>71</v>
      </c>
      <c r="B4" s="262"/>
      <c r="C4" s="262"/>
      <c r="D4" s="262"/>
      <c r="E4" s="262"/>
      <c r="F4" s="262"/>
      <c r="G4" s="262"/>
    </row>
    <row r="5" spans="1:7" x14ac:dyDescent="0.25">
      <c r="A5" s="263" t="s">
        <v>72</v>
      </c>
      <c r="B5" s="263"/>
      <c r="C5" s="263"/>
      <c r="D5" s="263"/>
      <c r="E5" s="263"/>
      <c r="F5" s="263"/>
      <c r="G5" s="263"/>
    </row>
    <row r="6" spans="1:7" x14ac:dyDescent="0.25">
      <c r="A6" s="305" t="s">
        <v>720</v>
      </c>
      <c r="B6" s="305"/>
      <c r="C6" s="305"/>
      <c r="D6" s="305"/>
      <c r="E6" s="305"/>
      <c r="F6" s="305"/>
      <c r="G6" s="305"/>
    </row>
    <row r="7" spans="1:7" ht="22.5" customHeight="1" x14ac:dyDescent="0.25">
      <c r="A7" s="115" t="s">
        <v>12</v>
      </c>
      <c r="B7" s="114" t="s">
        <v>13</v>
      </c>
      <c r="C7" s="116" t="s">
        <v>7</v>
      </c>
      <c r="D7" s="116" t="s">
        <v>8</v>
      </c>
      <c r="E7" s="116" t="s">
        <v>73</v>
      </c>
      <c r="F7" s="116" t="s">
        <v>14</v>
      </c>
      <c r="G7" s="116" t="s">
        <v>56</v>
      </c>
    </row>
    <row r="8" spans="1:7" ht="24" x14ac:dyDescent="0.25">
      <c r="A8" s="217">
        <v>3100</v>
      </c>
      <c r="B8" s="184" t="s">
        <v>669</v>
      </c>
      <c r="C8" s="72">
        <f>C9</f>
        <v>4984443.5</v>
      </c>
      <c r="D8" s="73">
        <f>+D9</f>
        <v>4984443.5</v>
      </c>
      <c r="E8" s="64"/>
      <c r="F8" s="162" t="s">
        <v>710</v>
      </c>
      <c r="G8" s="162" t="s">
        <v>709</v>
      </c>
    </row>
    <row r="9" spans="1:7" x14ac:dyDescent="0.25">
      <c r="A9" s="55">
        <v>3110</v>
      </c>
      <c r="B9" s="56" t="s">
        <v>670</v>
      </c>
      <c r="C9" s="60">
        <f>C11+C10</f>
        <v>4984443.5</v>
      </c>
      <c r="D9" s="64">
        <f>D10+D11</f>
        <v>4984443.5</v>
      </c>
      <c r="E9" s="64"/>
      <c r="F9" s="55"/>
      <c r="G9" s="55"/>
    </row>
    <row r="10" spans="1:7" x14ac:dyDescent="0.25">
      <c r="A10" s="216" t="s">
        <v>671</v>
      </c>
      <c r="B10" s="56" t="s">
        <v>672</v>
      </c>
      <c r="C10" s="60">
        <v>3907040.18</v>
      </c>
      <c r="D10" s="64">
        <v>3907040.18</v>
      </c>
      <c r="E10" s="64"/>
      <c r="F10" s="55"/>
      <c r="G10" s="55"/>
    </row>
    <row r="11" spans="1:7" x14ac:dyDescent="0.25">
      <c r="A11" s="216" t="s">
        <v>673</v>
      </c>
      <c r="B11" s="56" t="s">
        <v>674</v>
      </c>
      <c r="C11" s="60">
        <v>1077403.32</v>
      </c>
      <c r="D11" s="64">
        <v>1077403.32</v>
      </c>
      <c r="E11" s="64"/>
      <c r="F11" s="55"/>
      <c r="G11" s="55"/>
    </row>
    <row r="12" spans="1:7" ht="24" x14ac:dyDescent="0.25">
      <c r="A12" s="218">
        <v>3200</v>
      </c>
      <c r="B12" s="184" t="s">
        <v>675</v>
      </c>
      <c r="C12" s="72">
        <f>C13</f>
        <v>-760040.23999999976</v>
      </c>
      <c r="D12" s="72">
        <f>D13</f>
        <v>-760040.23999999976</v>
      </c>
      <c r="E12" s="73"/>
      <c r="F12" s="162" t="s">
        <v>711</v>
      </c>
      <c r="G12" s="162" t="s">
        <v>709</v>
      </c>
    </row>
    <row r="13" spans="1:7" x14ac:dyDescent="0.25">
      <c r="A13" s="216">
        <v>3220</v>
      </c>
      <c r="B13" s="56" t="s">
        <v>676</v>
      </c>
      <c r="C13" s="222">
        <f>SUM(C14:C31)</f>
        <v>-760040.23999999976</v>
      </c>
      <c r="D13" s="222">
        <f>SUM(D14:D31)</f>
        <v>-760040.23999999976</v>
      </c>
      <c r="E13" s="64"/>
      <c r="F13" s="55"/>
      <c r="G13" s="55"/>
    </row>
    <row r="14" spans="1:7" x14ac:dyDescent="0.25">
      <c r="A14" s="216" t="s">
        <v>677</v>
      </c>
      <c r="B14" s="56" t="s">
        <v>693</v>
      </c>
      <c r="C14" s="60">
        <v>29758.47</v>
      </c>
      <c r="D14" s="64">
        <v>29758.47</v>
      </c>
      <c r="E14" s="64"/>
      <c r="F14" s="55"/>
      <c r="G14" s="55"/>
    </row>
    <row r="15" spans="1:7" x14ac:dyDescent="0.25">
      <c r="A15" s="216" t="s">
        <v>678</v>
      </c>
      <c r="B15" s="56" t="s">
        <v>694</v>
      </c>
      <c r="C15" s="60">
        <v>124749.96</v>
      </c>
      <c r="D15" s="64">
        <v>124749.96</v>
      </c>
      <c r="E15" s="64"/>
      <c r="F15" s="55"/>
      <c r="G15" s="55"/>
    </row>
    <row r="16" spans="1:7" x14ac:dyDescent="0.25">
      <c r="A16" s="216" t="s">
        <v>679</v>
      </c>
      <c r="B16" s="56" t="s">
        <v>695</v>
      </c>
      <c r="C16" s="219">
        <v>115458.07</v>
      </c>
      <c r="D16" s="219">
        <v>115458.07</v>
      </c>
      <c r="E16" s="64"/>
      <c r="F16" s="55"/>
      <c r="G16" s="55"/>
    </row>
    <row r="17" spans="1:7" x14ac:dyDescent="0.25">
      <c r="A17" s="216" t="s">
        <v>680</v>
      </c>
      <c r="B17" s="56" t="s">
        <v>696</v>
      </c>
      <c r="C17" s="220">
        <v>-546294.96</v>
      </c>
      <c r="D17" s="221">
        <v>-546294.96</v>
      </c>
      <c r="E17" s="64"/>
      <c r="F17" s="55"/>
      <c r="G17" s="55"/>
    </row>
    <row r="18" spans="1:7" x14ac:dyDescent="0.25">
      <c r="A18" s="216" t="s">
        <v>681</v>
      </c>
      <c r="B18" s="56" t="s">
        <v>697</v>
      </c>
      <c r="C18" s="220">
        <v>-157812.51</v>
      </c>
      <c r="D18" s="221">
        <v>-157812.51</v>
      </c>
      <c r="E18" s="64"/>
      <c r="F18" s="55"/>
      <c r="G18" s="55"/>
    </row>
    <row r="19" spans="1:7" x14ac:dyDescent="0.25">
      <c r="A19" s="216" t="s">
        <v>682</v>
      </c>
      <c r="B19" s="56" t="s">
        <v>698</v>
      </c>
      <c r="C19" s="220">
        <v>4669496.66</v>
      </c>
      <c r="D19" s="221">
        <v>4669496.66</v>
      </c>
      <c r="E19" s="64"/>
      <c r="F19" s="55"/>
      <c r="G19" s="55"/>
    </row>
    <row r="20" spans="1:7" x14ac:dyDescent="0.25">
      <c r="A20" s="216" t="s">
        <v>683</v>
      </c>
      <c r="B20" s="56" t="s">
        <v>699</v>
      </c>
      <c r="C20" s="220">
        <v>-3396544.2</v>
      </c>
      <c r="D20" s="221">
        <v>-3396544.2</v>
      </c>
      <c r="E20" s="64"/>
      <c r="F20" s="55"/>
      <c r="G20" s="55"/>
    </row>
    <row r="21" spans="1:7" x14ac:dyDescent="0.25">
      <c r="A21" s="216" t="s">
        <v>684</v>
      </c>
      <c r="B21" s="56" t="s">
        <v>700</v>
      </c>
      <c r="C21" s="220">
        <v>-1299417.8400000001</v>
      </c>
      <c r="D21" s="221">
        <v>-1299417.8400000001</v>
      </c>
      <c r="E21" s="64"/>
      <c r="F21" s="55"/>
      <c r="G21" s="55"/>
    </row>
    <row r="22" spans="1:7" x14ac:dyDescent="0.25">
      <c r="A22" s="216" t="s">
        <v>685</v>
      </c>
      <c r="B22" s="56" t="s">
        <v>701</v>
      </c>
      <c r="C22" s="220">
        <v>2305986.2599999998</v>
      </c>
      <c r="D22" s="221">
        <v>2305986.2599999998</v>
      </c>
      <c r="E22" s="64"/>
      <c r="F22" s="55"/>
      <c r="G22" s="55"/>
    </row>
    <row r="23" spans="1:7" x14ac:dyDescent="0.25">
      <c r="A23" s="216" t="s">
        <v>686</v>
      </c>
      <c r="B23" s="56" t="s">
        <v>702</v>
      </c>
      <c r="C23" s="220">
        <v>-612448.64</v>
      </c>
      <c r="D23" s="221">
        <v>-612448.64</v>
      </c>
      <c r="E23" s="64"/>
      <c r="F23" s="55"/>
      <c r="G23" s="55"/>
    </row>
    <row r="24" spans="1:7" ht="24" x14ac:dyDescent="0.25">
      <c r="A24" s="216" t="s">
        <v>687</v>
      </c>
      <c r="B24" s="56" t="s">
        <v>703</v>
      </c>
      <c r="C24" s="220">
        <v>155145.85999999999</v>
      </c>
      <c r="D24" s="221">
        <v>155145.85999999999</v>
      </c>
      <c r="E24" s="64"/>
      <c r="F24" s="55"/>
      <c r="G24" s="55"/>
    </row>
    <row r="25" spans="1:7" ht="24" x14ac:dyDescent="0.25">
      <c r="A25" s="216" t="s">
        <v>688</v>
      </c>
      <c r="B25" s="56" t="s">
        <v>704</v>
      </c>
      <c r="C25" s="220">
        <v>2012753</v>
      </c>
      <c r="D25" s="221">
        <v>2012753</v>
      </c>
      <c r="E25" s="64"/>
      <c r="F25" s="55"/>
      <c r="G25" s="55"/>
    </row>
    <row r="26" spans="1:7" ht="24" x14ac:dyDescent="0.25">
      <c r="A26" s="216" t="s">
        <v>689</v>
      </c>
      <c r="B26" s="56" t="s">
        <v>705</v>
      </c>
      <c r="C26" s="220">
        <v>-4922262.47</v>
      </c>
      <c r="D26" s="221">
        <v>-4922262.47</v>
      </c>
      <c r="E26" s="64"/>
      <c r="F26" s="55"/>
      <c r="G26" s="55"/>
    </row>
    <row r="27" spans="1:7" ht="24" x14ac:dyDescent="0.25">
      <c r="A27" s="216" t="s">
        <v>690</v>
      </c>
      <c r="B27" s="56" t="s">
        <v>706</v>
      </c>
      <c r="C27" s="220">
        <v>-297463.84000000003</v>
      </c>
      <c r="D27" s="221">
        <v>-297463.84000000003</v>
      </c>
      <c r="E27" s="64"/>
      <c r="F27" s="55"/>
      <c r="G27" s="55"/>
    </row>
    <row r="28" spans="1:7" ht="24" x14ac:dyDescent="0.25">
      <c r="A28" s="216" t="s">
        <v>691</v>
      </c>
      <c r="B28" s="56" t="s">
        <v>707</v>
      </c>
      <c r="C28" s="220">
        <v>1190371.73</v>
      </c>
      <c r="D28" s="221">
        <v>1190371.73</v>
      </c>
      <c r="E28" s="64"/>
      <c r="F28" s="55"/>
      <c r="G28" s="55"/>
    </row>
    <row r="29" spans="1:7" ht="24" x14ac:dyDescent="0.25">
      <c r="A29" s="216" t="s">
        <v>692</v>
      </c>
      <c r="B29" s="56" t="s">
        <v>708</v>
      </c>
      <c r="C29" s="220">
        <v>-717635.87</v>
      </c>
      <c r="D29" s="221">
        <v>-717635.87</v>
      </c>
      <c r="E29" s="64"/>
      <c r="F29" s="55"/>
      <c r="G29" s="55"/>
    </row>
    <row r="30" spans="1:7" ht="24" x14ac:dyDescent="0.25">
      <c r="A30" s="216" t="s">
        <v>749</v>
      </c>
      <c r="B30" s="56" t="s">
        <v>752</v>
      </c>
      <c r="C30" s="220">
        <v>47943.32</v>
      </c>
      <c r="D30" s="221">
        <v>47943.32</v>
      </c>
      <c r="E30" s="64"/>
      <c r="F30" s="55"/>
      <c r="G30" s="55"/>
    </row>
    <row r="31" spans="1:7" ht="24" x14ac:dyDescent="0.25">
      <c r="A31" s="216" t="s">
        <v>750</v>
      </c>
      <c r="B31" s="56" t="s">
        <v>751</v>
      </c>
      <c r="C31" s="220">
        <v>538176.76</v>
      </c>
      <c r="D31" s="221">
        <v>538176.76</v>
      </c>
      <c r="E31" s="64"/>
      <c r="F31" s="55"/>
      <c r="G31" s="55"/>
    </row>
    <row r="32" spans="1:7" x14ac:dyDescent="0.25">
      <c r="A32" s="55"/>
      <c r="B32" s="174" t="s">
        <v>6</v>
      </c>
      <c r="C32" s="72">
        <f>C8+C12</f>
        <v>4224403.26</v>
      </c>
      <c r="D32" s="72">
        <f>D8+D12</f>
        <v>4224403.26</v>
      </c>
      <c r="E32" s="64"/>
      <c r="F32" s="55"/>
      <c r="G32" s="55"/>
    </row>
    <row r="33" spans="1:7" x14ac:dyDescent="0.25">
      <c r="A33" s="122" t="s">
        <v>139</v>
      </c>
      <c r="B33" s="25"/>
      <c r="C33" s="26"/>
      <c r="D33" s="27"/>
      <c r="E33" s="27"/>
      <c r="F33" s="11"/>
      <c r="G33" s="11"/>
    </row>
    <row r="34" spans="1:7" x14ac:dyDescent="0.25">
      <c r="A34" s="11"/>
      <c r="B34" s="25"/>
      <c r="C34" s="26"/>
      <c r="D34" s="27"/>
      <c r="E34" s="27"/>
      <c r="F34" s="11"/>
      <c r="G34" s="11"/>
    </row>
    <row r="35" spans="1:7" x14ac:dyDescent="0.25">
      <c r="A35" s="11"/>
      <c r="B35" s="25"/>
      <c r="C35" s="26"/>
      <c r="D35" s="27"/>
      <c r="E35" s="27"/>
      <c r="F35" s="11"/>
      <c r="G35" s="11"/>
    </row>
    <row r="36" spans="1:7" x14ac:dyDescent="0.25">
      <c r="A36" s="11"/>
      <c r="B36" s="25"/>
      <c r="C36" s="26"/>
      <c r="D36" s="27"/>
      <c r="E36" s="27"/>
      <c r="F36" s="11"/>
      <c r="G36" s="11"/>
    </row>
    <row r="37" spans="1:7" x14ac:dyDescent="0.25">
      <c r="A37" s="11"/>
      <c r="B37" s="25"/>
      <c r="C37" s="26"/>
      <c r="D37" s="27"/>
      <c r="E37" s="27"/>
      <c r="F37" s="11"/>
      <c r="G37" s="11"/>
    </row>
    <row r="38" spans="1:7" x14ac:dyDescent="0.25">
      <c r="A38" s="11"/>
      <c r="B38" s="25"/>
      <c r="C38" s="26"/>
      <c r="D38" s="27"/>
      <c r="E38" s="27"/>
      <c r="F38" s="11"/>
      <c r="G38" s="11"/>
    </row>
    <row r="39" spans="1:7" x14ac:dyDescent="0.25">
      <c r="A39" s="11"/>
      <c r="B39" s="25"/>
      <c r="C39" s="26"/>
      <c r="D39" s="27"/>
      <c r="E39" s="27"/>
      <c r="F39" s="11"/>
      <c r="G39" s="11"/>
    </row>
    <row r="40" spans="1:7" x14ac:dyDescent="0.25">
      <c r="A40" s="11"/>
      <c r="B40" s="25"/>
      <c r="C40" s="26"/>
      <c r="D40" s="27"/>
      <c r="E40" s="27"/>
      <c r="F40" s="11"/>
      <c r="G40" s="11"/>
    </row>
    <row r="41" spans="1:7" x14ac:dyDescent="0.25">
      <c r="A41" s="11"/>
      <c r="B41" s="25"/>
      <c r="C41" s="26"/>
      <c r="D41" s="27"/>
      <c r="E41" s="27"/>
      <c r="F41" s="11"/>
      <c r="G41" s="11"/>
    </row>
    <row r="42" spans="1:7" x14ac:dyDescent="0.25">
      <c r="A42" s="11"/>
      <c r="B42" s="25"/>
      <c r="C42" s="26"/>
      <c r="D42" s="27"/>
      <c r="E42" s="27"/>
      <c r="F42" s="11"/>
      <c r="G42" s="11"/>
    </row>
    <row r="43" spans="1:7" x14ac:dyDescent="0.25">
      <c r="A43" s="11"/>
      <c r="B43" s="284"/>
      <c r="C43" s="284"/>
      <c r="D43" s="285"/>
      <c r="E43" s="285"/>
      <c r="F43" s="11"/>
      <c r="G43" s="11"/>
    </row>
    <row r="44" spans="1:7" x14ac:dyDescent="0.25">
      <c r="A44" s="308"/>
      <c r="B44" s="308"/>
      <c r="C44" s="308"/>
      <c r="D44" s="308"/>
      <c r="E44" s="308"/>
      <c r="F44" s="308"/>
      <c r="G44" s="308"/>
    </row>
    <row r="45" spans="1:7" ht="17.100000000000001" customHeight="1" x14ac:dyDescent="0.25">
      <c r="A45" s="265"/>
      <c r="B45" s="265"/>
      <c r="C45" s="265"/>
      <c r="D45" s="265"/>
      <c r="E45" s="265"/>
      <c r="F45" s="265"/>
      <c r="G45" s="265"/>
    </row>
    <row r="46" spans="1:7" ht="17.100000000000001" customHeight="1" x14ac:dyDescent="0.25">
      <c r="A46" s="265"/>
      <c r="B46" s="265"/>
      <c r="C46" s="265"/>
      <c r="D46" s="265"/>
      <c r="E46" s="265"/>
      <c r="F46" s="265"/>
      <c r="G46" s="265"/>
    </row>
    <row r="47" spans="1:7" ht="17.100000000000001" customHeight="1" x14ac:dyDescent="0.25">
      <c r="A47" s="309"/>
      <c r="B47" s="309"/>
      <c r="C47" s="309"/>
      <c r="D47" s="309"/>
      <c r="E47" s="309"/>
      <c r="F47" s="309"/>
      <c r="G47" s="309"/>
    </row>
    <row r="48" spans="1:7" ht="17.100000000000001" customHeight="1" x14ac:dyDescent="0.25">
      <c r="A48" s="265"/>
      <c r="B48" s="265"/>
      <c r="C48" s="265"/>
      <c r="D48" s="265"/>
      <c r="E48" s="265"/>
      <c r="F48" s="265"/>
      <c r="G48" s="265"/>
    </row>
    <row r="49" spans="1:7" ht="17.100000000000001" customHeight="1" x14ac:dyDescent="0.25">
      <c r="A49" s="265"/>
      <c r="B49" s="265"/>
      <c r="C49" s="265"/>
      <c r="D49" s="265"/>
      <c r="E49" s="265"/>
      <c r="F49" s="265"/>
      <c r="G49" s="265"/>
    </row>
    <row r="50" spans="1:7" ht="17.100000000000001" customHeight="1" x14ac:dyDescent="0.25">
      <c r="A50" s="265"/>
      <c r="B50" s="265"/>
      <c r="C50" s="265"/>
      <c r="D50" s="265"/>
      <c r="E50" s="265"/>
      <c r="F50" s="265"/>
      <c r="G50" s="265"/>
    </row>
    <row r="51" spans="1:7" ht="17.100000000000001" customHeight="1" x14ac:dyDescent="0.25">
      <c r="A51" s="265"/>
      <c r="B51" s="265"/>
      <c r="C51" s="265"/>
      <c r="D51" s="265"/>
      <c r="E51" s="265"/>
      <c r="F51" s="265"/>
      <c r="G51" s="265"/>
    </row>
  </sheetData>
  <protectedRanges>
    <protectedRange sqref="C14:D15 C8:D12 C17:D42 B8:B42" name="Rango1_1"/>
  </protectedRanges>
  <mergeCells count="15">
    <mergeCell ref="F1:G1"/>
    <mergeCell ref="A50:G50"/>
    <mergeCell ref="A51:G51"/>
    <mergeCell ref="A44:G44"/>
    <mergeCell ref="A45:G45"/>
    <mergeCell ref="A46:G46"/>
    <mergeCell ref="A47:G47"/>
    <mergeCell ref="A48:G48"/>
    <mergeCell ref="A49:G49"/>
    <mergeCell ref="B43:E43"/>
    <mergeCell ref="A2:G2"/>
    <mergeCell ref="A3:G3"/>
    <mergeCell ref="A4:G4"/>
    <mergeCell ref="A5:G5"/>
    <mergeCell ref="A6:G6"/>
  </mergeCells>
  <phoneticPr fontId="33" type="noConversion"/>
  <pageMargins left="1.4960629921259843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3"/>
  <sheetViews>
    <sheetView showGridLines="0" view="pageBreakPreview" zoomScale="60" zoomScaleNormal="80" workbookViewId="0">
      <selection activeCell="C17" sqref="C17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07"/>
      <c r="B1" s="107"/>
      <c r="C1" s="107"/>
      <c r="D1" s="107"/>
      <c r="E1" s="2"/>
      <c r="F1" s="286" t="s">
        <v>74</v>
      </c>
      <c r="G1" s="286"/>
    </row>
    <row r="2" spans="1:7" x14ac:dyDescent="0.25">
      <c r="A2" s="262" t="s">
        <v>141</v>
      </c>
      <c r="B2" s="262"/>
      <c r="C2" s="262"/>
      <c r="D2" s="262"/>
      <c r="E2" s="262"/>
      <c r="F2" s="262"/>
      <c r="G2" s="262"/>
    </row>
    <row r="3" spans="1:7" ht="15.75" customHeight="1" x14ac:dyDescent="0.25">
      <c r="A3" s="262" t="s">
        <v>9</v>
      </c>
      <c r="B3" s="262"/>
      <c r="C3" s="262"/>
      <c r="D3" s="262"/>
      <c r="E3" s="262"/>
      <c r="F3" s="262"/>
      <c r="G3" s="262"/>
    </row>
    <row r="4" spans="1:7" x14ac:dyDescent="0.25">
      <c r="A4" s="262" t="s">
        <v>71</v>
      </c>
      <c r="B4" s="262"/>
      <c r="C4" s="262"/>
      <c r="D4" s="262"/>
      <c r="E4" s="262"/>
      <c r="F4" s="262"/>
      <c r="G4" s="262"/>
    </row>
    <row r="5" spans="1:7" x14ac:dyDescent="0.25">
      <c r="A5" s="263" t="s">
        <v>75</v>
      </c>
      <c r="B5" s="263"/>
      <c r="C5" s="263"/>
      <c r="D5" s="263"/>
      <c r="E5" s="263"/>
      <c r="F5" s="263"/>
      <c r="G5" s="263"/>
    </row>
    <row r="6" spans="1:7" x14ac:dyDescent="0.25">
      <c r="A6" s="305" t="s">
        <v>720</v>
      </c>
      <c r="B6" s="305"/>
      <c r="C6" s="305"/>
      <c r="D6" s="305"/>
      <c r="E6" s="305"/>
      <c r="F6" s="305"/>
      <c r="G6" s="305"/>
    </row>
    <row r="7" spans="1:7" ht="22.5" customHeight="1" x14ac:dyDescent="0.25">
      <c r="A7" s="115" t="s">
        <v>12</v>
      </c>
      <c r="B7" s="114" t="s">
        <v>13</v>
      </c>
      <c r="C7" s="116" t="s">
        <v>136</v>
      </c>
      <c r="D7" s="116" t="s">
        <v>137</v>
      </c>
      <c r="E7" s="116" t="s">
        <v>73</v>
      </c>
      <c r="F7" s="116" t="s">
        <v>14</v>
      </c>
      <c r="G7" s="116" t="s">
        <v>56</v>
      </c>
    </row>
    <row r="8" spans="1:7" ht="24" x14ac:dyDescent="0.25">
      <c r="A8" s="217">
        <v>3100</v>
      </c>
      <c r="B8" s="184" t="s">
        <v>669</v>
      </c>
      <c r="C8" s="72">
        <f>C9+C12+C13</f>
        <v>4984443.5</v>
      </c>
      <c r="D8" s="72">
        <f>D9+D12+D13</f>
        <v>4984443.5</v>
      </c>
      <c r="E8" s="64"/>
      <c r="F8" s="162" t="s">
        <v>710</v>
      </c>
      <c r="G8" s="162" t="s">
        <v>709</v>
      </c>
    </row>
    <row r="9" spans="1:7" x14ac:dyDescent="0.25">
      <c r="A9" s="55">
        <v>3110</v>
      </c>
      <c r="B9" s="56" t="s">
        <v>670</v>
      </c>
      <c r="C9" s="60">
        <f>C10+C11</f>
        <v>4984443.5</v>
      </c>
      <c r="D9" s="64">
        <f>D10+D11</f>
        <v>4984443.5</v>
      </c>
      <c r="E9" s="64"/>
      <c r="F9" s="55"/>
      <c r="G9" s="55"/>
    </row>
    <row r="10" spans="1:7" x14ac:dyDescent="0.25">
      <c r="A10" s="216" t="s">
        <v>671</v>
      </c>
      <c r="B10" s="56" t="s">
        <v>672</v>
      </c>
      <c r="C10" s="60">
        <v>3907040.18</v>
      </c>
      <c r="D10" s="64">
        <v>3907040.18</v>
      </c>
      <c r="E10" s="64"/>
      <c r="F10" s="55"/>
      <c r="G10" s="55"/>
    </row>
    <row r="11" spans="1:7" x14ac:dyDescent="0.25">
      <c r="A11" s="216" t="s">
        <v>673</v>
      </c>
      <c r="B11" s="56" t="s">
        <v>674</v>
      </c>
      <c r="C11" s="60">
        <v>1077403.32</v>
      </c>
      <c r="D11" s="64">
        <v>1077403.32</v>
      </c>
      <c r="E11" s="64"/>
      <c r="F11" s="55"/>
      <c r="G11" s="55"/>
    </row>
    <row r="12" spans="1:7" ht="22.5" customHeight="1" x14ac:dyDescent="0.25">
      <c r="A12" s="55">
        <v>3120</v>
      </c>
      <c r="B12" s="56" t="s">
        <v>712</v>
      </c>
      <c r="C12" s="60">
        <v>0</v>
      </c>
      <c r="D12" s="64">
        <v>0</v>
      </c>
      <c r="E12" s="64"/>
      <c r="F12" s="55"/>
      <c r="G12" s="55"/>
    </row>
    <row r="13" spans="1:7" ht="24" x14ac:dyDescent="0.25">
      <c r="A13" s="55">
        <v>3130</v>
      </c>
      <c r="B13" s="56" t="s">
        <v>713</v>
      </c>
      <c r="C13" s="60">
        <v>0</v>
      </c>
      <c r="D13" s="64">
        <v>0</v>
      </c>
      <c r="E13" s="64"/>
      <c r="F13" s="55"/>
      <c r="G13" s="55"/>
    </row>
    <row r="14" spans="1:7" x14ac:dyDescent="0.25">
      <c r="A14" s="55"/>
      <c r="B14" s="56"/>
      <c r="C14" s="60"/>
      <c r="D14" s="64"/>
      <c r="E14" s="64"/>
      <c r="F14" s="55"/>
      <c r="G14" s="55"/>
    </row>
    <row r="15" spans="1:7" x14ac:dyDescent="0.25">
      <c r="A15" s="55"/>
      <c r="B15" s="65" t="s">
        <v>6</v>
      </c>
      <c r="C15" s="60">
        <f>C9+C12+C13</f>
        <v>4984443.5</v>
      </c>
      <c r="D15" s="60">
        <f>D9+D12+D13</f>
        <v>4984443.5</v>
      </c>
      <c r="E15" s="64"/>
      <c r="F15" s="55"/>
      <c r="G15" s="55"/>
    </row>
    <row r="16" spans="1:7" x14ac:dyDescent="0.25">
      <c r="A16" s="122" t="s">
        <v>139</v>
      </c>
      <c r="B16" s="25"/>
      <c r="C16" s="26"/>
      <c r="D16" s="27"/>
      <c r="E16" s="27"/>
      <c r="F16" s="11"/>
      <c r="G16" s="11"/>
    </row>
    <row r="17" spans="1:7" x14ac:dyDescent="0.25">
      <c r="A17" s="11"/>
      <c r="B17" s="25"/>
      <c r="C17" s="26"/>
      <c r="D17" s="27"/>
      <c r="E17" s="27"/>
      <c r="F17" s="11"/>
      <c r="G17" s="11"/>
    </row>
    <row r="18" spans="1:7" x14ac:dyDescent="0.25">
      <c r="A18" s="11"/>
      <c r="B18" s="25"/>
      <c r="C18" s="26"/>
      <c r="D18" s="27"/>
      <c r="E18" s="27"/>
      <c r="F18" s="11"/>
      <c r="G18" s="11"/>
    </row>
    <row r="19" spans="1:7" x14ac:dyDescent="0.25">
      <c r="A19" s="11"/>
      <c r="B19" s="25"/>
      <c r="C19" s="26"/>
      <c r="D19" s="27"/>
      <c r="E19" s="27"/>
      <c r="F19" s="11"/>
      <c r="G19" s="11"/>
    </row>
    <row r="20" spans="1:7" x14ac:dyDescent="0.25">
      <c r="A20" s="11"/>
      <c r="B20" s="25"/>
      <c r="C20" s="26"/>
      <c r="D20" s="27"/>
      <c r="E20" s="27"/>
      <c r="F20" s="11"/>
      <c r="G20" s="11"/>
    </row>
    <row r="21" spans="1:7" x14ac:dyDescent="0.25">
      <c r="A21" s="11"/>
      <c r="B21" s="25"/>
      <c r="C21" s="26"/>
      <c r="D21" s="27"/>
      <c r="E21" s="27"/>
      <c r="F21" s="11"/>
      <c r="G21" s="11"/>
    </row>
    <row r="22" spans="1:7" x14ac:dyDescent="0.25">
      <c r="A22" s="11"/>
      <c r="B22" s="25"/>
      <c r="C22" s="26"/>
      <c r="D22" s="27"/>
      <c r="E22" s="27"/>
      <c r="F22" s="11"/>
      <c r="G22" s="11"/>
    </row>
    <row r="23" spans="1:7" x14ac:dyDescent="0.25">
      <c r="A23" s="11"/>
      <c r="B23" s="25"/>
      <c r="C23" s="26"/>
      <c r="D23" s="27"/>
      <c r="E23" s="27"/>
      <c r="F23" s="11"/>
      <c r="G23" s="11"/>
    </row>
    <row r="24" spans="1:7" x14ac:dyDescent="0.25">
      <c r="A24" s="11"/>
      <c r="B24" s="25"/>
      <c r="C24" s="26"/>
      <c r="D24" s="27"/>
      <c r="E24" s="27"/>
      <c r="F24" s="11"/>
      <c r="G24" s="11"/>
    </row>
    <row r="25" spans="1:7" x14ac:dyDescent="0.25">
      <c r="A25" s="11"/>
      <c r="B25" s="284"/>
      <c r="C25" s="284"/>
      <c r="D25" s="285"/>
      <c r="E25" s="285"/>
      <c r="F25" s="11"/>
      <c r="G25" s="11"/>
    </row>
    <row r="26" spans="1:7" x14ac:dyDescent="0.25">
      <c r="A26" s="272"/>
      <c r="B26" s="272"/>
      <c r="C26" s="272"/>
      <c r="D26" s="272"/>
      <c r="E26" s="272"/>
      <c r="F26" s="272"/>
      <c r="G26" s="272"/>
    </row>
    <row r="27" spans="1:7" x14ac:dyDescent="0.25">
      <c r="A27" s="265"/>
      <c r="B27" s="265"/>
      <c r="C27" s="265"/>
      <c r="D27" s="265"/>
      <c r="E27" s="265"/>
      <c r="F27" s="265"/>
      <c r="G27" s="265"/>
    </row>
    <row r="28" spans="1:7" x14ac:dyDescent="0.25">
      <c r="A28" s="265"/>
      <c r="B28" s="265"/>
      <c r="C28" s="265"/>
      <c r="D28" s="265"/>
      <c r="E28" s="265"/>
      <c r="F28" s="265"/>
      <c r="G28" s="265"/>
    </row>
    <row r="29" spans="1:7" ht="15" customHeight="1" x14ac:dyDescent="0.25">
      <c r="A29" s="310"/>
      <c r="B29" s="310"/>
      <c r="C29" s="310"/>
      <c r="D29" s="310"/>
      <c r="E29" s="310"/>
      <c r="F29" s="310"/>
      <c r="G29" s="310"/>
    </row>
    <row r="30" spans="1:7" x14ac:dyDescent="0.25">
      <c r="A30" s="265"/>
      <c r="B30" s="265"/>
      <c r="C30" s="265"/>
      <c r="D30" s="265"/>
      <c r="E30" s="265"/>
      <c r="F30" s="265"/>
      <c r="G30" s="265"/>
    </row>
    <row r="31" spans="1:7" x14ac:dyDescent="0.25">
      <c r="A31" s="265"/>
      <c r="B31" s="265"/>
      <c r="C31" s="265"/>
      <c r="D31" s="265"/>
      <c r="E31" s="265"/>
      <c r="F31" s="265"/>
      <c r="G31" s="265"/>
    </row>
    <row r="32" spans="1:7" x14ac:dyDescent="0.25">
      <c r="A32" s="265"/>
      <c r="B32" s="265"/>
      <c r="C32" s="265"/>
      <c r="D32" s="265"/>
      <c r="E32" s="265"/>
      <c r="F32" s="265"/>
      <c r="G32" s="265"/>
    </row>
    <row r="33" spans="1:7" x14ac:dyDescent="0.25">
      <c r="A33" s="265"/>
      <c r="B33" s="265"/>
      <c r="C33" s="265"/>
      <c r="D33" s="265"/>
      <c r="E33" s="265"/>
      <c r="F33" s="265"/>
      <c r="G33" s="265"/>
    </row>
  </sheetData>
  <protectedRanges>
    <protectedRange sqref="B12:D24" name="Rango1_1"/>
    <protectedRange sqref="B8:D11" name="Rango1_1_3"/>
  </protectedRanges>
  <mergeCells count="15">
    <mergeCell ref="F1:G1"/>
    <mergeCell ref="A32:G32"/>
    <mergeCell ref="A33:G33"/>
    <mergeCell ref="A26:G26"/>
    <mergeCell ref="A27:G27"/>
    <mergeCell ref="A28:G28"/>
    <mergeCell ref="A29:G29"/>
    <mergeCell ref="A30:G30"/>
    <mergeCell ref="A31:G31"/>
    <mergeCell ref="B25:E25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9"/>
  <sheetViews>
    <sheetView showGridLines="0" view="pageBreakPreview" zoomScale="60" zoomScaleNormal="80" workbookViewId="0">
      <selection activeCell="C16" sqref="C16"/>
    </sheetView>
  </sheetViews>
  <sheetFormatPr baseColWidth="10" defaultColWidth="11.42578125" defaultRowHeight="15" x14ac:dyDescent="0.25"/>
  <cols>
    <col min="1" max="1" width="14.42578125" style="42" customWidth="1"/>
    <col min="2" max="2" width="70.42578125" style="42" customWidth="1"/>
    <col min="3" max="3" width="19" style="42" customWidth="1"/>
    <col min="4" max="4" width="18.85546875" style="42" customWidth="1"/>
    <col min="5" max="16384" width="11.42578125" style="42"/>
  </cols>
  <sheetData>
    <row r="1" spans="1:8" x14ac:dyDescent="0.25">
      <c r="A1" s="40"/>
      <c r="B1" s="40"/>
      <c r="C1" s="40"/>
      <c r="D1" s="41" t="s">
        <v>76</v>
      </c>
    </row>
    <row r="2" spans="1:8" x14ac:dyDescent="0.25">
      <c r="A2" s="262" t="s">
        <v>141</v>
      </c>
      <c r="B2" s="262"/>
      <c r="C2" s="262"/>
      <c r="D2" s="262"/>
      <c r="E2" s="108"/>
      <c r="F2" s="108"/>
      <c r="G2" s="108"/>
    </row>
    <row r="3" spans="1:8" ht="15.75" customHeight="1" x14ac:dyDescent="0.25">
      <c r="A3" s="315" t="s">
        <v>9</v>
      </c>
      <c r="B3" s="315"/>
      <c r="C3" s="315"/>
      <c r="D3" s="315"/>
      <c r="E3" s="111"/>
      <c r="F3" s="111"/>
      <c r="G3" s="111"/>
    </row>
    <row r="4" spans="1:8" x14ac:dyDescent="0.25">
      <c r="A4" s="315" t="s">
        <v>77</v>
      </c>
      <c r="B4" s="315"/>
      <c r="C4" s="315"/>
      <c r="D4" s="315"/>
      <c r="E4" s="111"/>
      <c r="F4" s="111"/>
      <c r="G4" s="111"/>
    </row>
    <row r="5" spans="1:8" x14ac:dyDescent="0.25">
      <c r="A5" s="316" t="s">
        <v>1</v>
      </c>
      <c r="B5" s="316"/>
      <c r="C5" s="316"/>
      <c r="D5" s="316"/>
      <c r="E5" s="111"/>
      <c r="F5" s="111"/>
      <c r="G5" s="111"/>
    </row>
    <row r="6" spans="1:8" x14ac:dyDescent="0.25">
      <c r="A6" s="316" t="s">
        <v>720</v>
      </c>
      <c r="B6" s="316"/>
      <c r="C6" s="316"/>
      <c r="D6" s="316"/>
      <c r="E6" s="111"/>
      <c r="F6" s="111"/>
      <c r="G6" s="111"/>
    </row>
    <row r="7" spans="1:8" x14ac:dyDescent="0.25">
      <c r="A7" s="317" t="s">
        <v>78</v>
      </c>
      <c r="B7" s="317"/>
      <c r="C7" s="82"/>
      <c r="D7" s="82"/>
    </row>
    <row r="8" spans="1:8" ht="22.5" customHeight="1" x14ac:dyDescent="0.25">
      <c r="A8" s="119" t="s">
        <v>12</v>
      </c>
      <c r="B8" s="120" t="s">
        <v>0</v>
      </c>
      <c r="C8" s="118">
        <v>2026</v>
      </c>
      <c r="D8" s="118">
        <v>2025</v>
      </c>
    </row>
    <row r="9" spans="1:8" x14ac:dyDescent="0.25">
      <c r="A9" s="318" t="s">
        <v>79</v>
      </c>
      <c r="B9" s="319"/>
      <c r="C9" s="223"/>
      <c r="D9" s="223"/>
    </row>
    <row r="10" spans="1:8" s="128" customFormat="1" ht="12" x14ac:dyDescent="0.25">
      <c r="A10" s="227">
        <v>1111</v>
      </c>
      <c r="B10" s="135" t="s">
        <v>714</v>
      </c>
      <c r="C10" s="226">
        <v>10136.5</v>
      </c>
      <c r="D10" s="226">
        <v>10136.5</v>
      </c>
      <c r="E10" s="225"/>
      <c r="H10" s="127"/>
    </row>
    <row r="11" spans="1:8" s="128" customFormat="1" ht="12" x14ac:dyDescent="0.25">
      <c r="A11" s="227">
        <v>1112</v>
      </c>
      <c r="B11" s="135" t="s">
        <v>715</v>
      </c>
      <c r="C11" s="226">
        <v>125112.98</v>
      </c>
      <c r="D11" s="226">
        <v>517553</v>
      </c>
      <c r="E11" s="225"/>
      <c r="H11" s="127"/>
    </row>
    <row r="12" spans="1:8" x14ac:dyDescent="0.25">
      <c r="A12" s="311" t="s">
        <v>80</v>
      </c>
      <c r="B12" s="312"/>
      <c r="C12" s="224"/>
      <c r="D12" s="224"/>
    </row>
    <row r="13" spans="1:8" x14ac:dyDescent="0.25">
      <c r="A13" s="227">
        <v>1113</v>
      </c>
      <c r="B13" s="135" t="s">
        <v>716</v>
      </c>
      <c r="C13" s="226">
        <v>0</v>
      </c>
      <c r="D13" s="226">
        <v>0</v>
      </c>
    </row>
    <row r="14" spans="1:8" x14ac:dyDescent="0.25">
      <c r="A14" s="84"/>
      <c r="B14" s="84"/>
      <c r="C14" s="84"/>
      <c r="D14" s="84"/>
    </row>
    <row r="15" spans="1:8" x14ac:dyDescent="0.25">
      <c r="A15" s="313" t="s">
        <v>81</v>
      </c>
      <c r="B15" s="314"/>
      <c r="C15" s="83"/>
      <c r="D15" s="83"/>
    </row>
    <row r="16" spans="1:8" s="128" customFormat="1" ht="12" x14ac:dyDescent="0.25">
      <c r="A16" s="227">
        <v>1114</v>
      </c>
      <c r="B16" s="135" t="s">
        <v>717</v>
      </c>
      <c r="C16" s="226">
        <v>0</v>
      </c>
      <c r="D16" s="226">
        <v>0</v>
      </c>
      <c r="E16" s="225"/>
      <c r="H16" s="127"/>
    </row>
    <row r="17" spans="1:8" x14ac:dyDescent="0.25">
      <c r="A17" s="84"/>
      <c r="B17" s="84"/>
      <c r="C17" s="84"/>
      <c r="D17" s="84"/>
    </row>
    <row r="18" spans="1:8" x14ac:dyDescent="0.25">
      <c r="A18" s="313" t="s">
        <v>82</v>
      </c>
      <c r="B18" s="314"/>
      <c r="C18" s="83"/>
      <c r="D18" s="83"/>
    </row>
    <row r="19" spans="1:8" s="128" customFormat="1" ht="12" x14ac:dyDescent="0.25">
      <c r="A19" s="227">
        <v>1115</v>
      </c>
      <c r="B19" s="135" t="s">
        <v>718</v>
      </c>
      <c r="C19" s="226">
        <v>0</v>
      </c>
      <c r="D19" s="226">
        <v>0</v>
      </c>
      <c r="E19" s="225"/>
      <c r="H19" s="127"/>
    </row>
    <row r="20" spans="1:8" x14ac:dyDescent="0.25">
      <c r="A20" s="85"/>
      <c r="B20" s="84"/>
      <c r="C20" s="84"/>
      <c r="D20" s="86"/>
    </row>
    <row r="21" spans="1:8" ht="14.25" customHeight="1" x14ac:dyDescent="0.25">
      <c r="A21" s="313" t="s">
        <v>83</v>
      </c>
      <c r="B21" s="314"/>
      <c r="C21" s="83"/>
      <c r="D21" s="83"/>
    </row>
    <row r="22" spans="1:8" s="128" customFormat="1" ht="12" x14ac:dyDescent="0.25">
      <c r="A22" s="227">
        <v>1116</v>
      </c>
      <c r="B22" s="135" t="s">
        <v>719</v>
      </c>
      <c r="C22" s="226">
        <v>0</v>
      </c>
      <c r="D22" s="226">
        <v>0</v>
      </c>
      <c r="E22" s="225"/>
      <c r="H22" s="127"/>
    </row>
    <row r="23" spans="1:8" ht="14.25" customHeight="1" x14ac:dyDescent="0.25">
      <c r="A23" s="87"/>
      <c r="B23" s="84"/>
      <c r="C23" s="88"/>
      <c r="D23" s="84"/>
    </row>
    <row r="24" spans="1:8" x14ac:dyDescent="0.25">
      <c r="A24" s="43"/>
      <c r="B24" s="112" t="s">
        <v>84</v>
      </c>
      <c r="C24" s="44">
        <f>SUM(C9:C23)</f>
        <v>135249.47999999998</v>
      </c>
      <c r="D24" s="44">
        <f>SUM(D9:D23)</f>
        <v>527689.5</v>
      </c>
    </row>
    <row r="25" spans="1:8" ht="22.5" customHeight="1" x14ac:dyDescent="0.25">
      <c r="A25" s="122" t="s">
        <v>139</v>
      </c>
      <c r="B25" s="45"/>
      <c r="C25" s="46"/>
      <c r="D25" s="47"/>
    </row>
    <row r="26" spans="1:8" ht="23.25" customHeight="1" x14ac:dyDescent="0.3">
      <c r="A26" s="48"/>
      <c r="B26" s="48"/>
      <c r="C26" s="48"/>
      <c r="D26" s="48"/>
    </row>
    <row r="27" spans="1:8" ht="16.5" x14ac:dyDescent="0.3">
      <c r="A27" s="48"/>
      <c r="B27" s="48"/>
      <c r="C27" s="48"/>
      <c r="D27" s="48"/>
    </row>
    <row r="28" spans="1:8" ht="16.5" x14ac:dyDescent="0.3">
      <c r="A28" s="48"/>
      <c r="B28" s="48"/>
      <c r="C28" s="48"/>
      <c r="D28" s="48"/>
    </row>
    <row r="29" spans="1:8" ht="16.5" x14ac:dyDescent="0.3">
      <c r="A29" s="48"/>
      <c r="B29" s="48"/>
      <c r="C29" s="48"/>
      <c r="D29" s="48"/>
    </row>
  </sheetData>
  <protectedRanges>
    <protectedRange sqref="C9:D9 C12:D12 C15:D15 C18:D18 C21:D21 B13 B19 B17:D17 B14:D14 B16 B20:D20 B22 B23:D25 B10:B11" name="Rango1_1"/>
    <protectedRange sqref="A20:A21 A23" name="Rango1"/>
  </protectedRanges>
  <mergeCells count="11">
    <mergeCell ref="A2:D2"/>
    <mergeCell ref="A12:B12"/>
    <mergeCell ref="A15:B15"/>
    <mergeCell ref="A18:B18"/>
    <mergeCell ref="A21:B21"/>
    <mergeCell ref="A3:D3"/>
    <mergeCell ref="A4:D4"/>
    <mergeCell ref="A5:D5"/>
    <mergeCell ref="A7:B7"/>
    <mergeCell ref="A9:B9"/>
    <mergeCell ref="A6:D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87"/>
  <sheetViews>
    <sheetView showGridLines="0" view="pageBreakPreview" zoomScale="60" zoomScaleNormal="80" workbookViewId="0">
      <selection activeCell="J89" sqref="J89"/>
    </sheetView>
  </sheetViews>
  <sheetFormatPr baseColWidth="10" defaultColWidth="11.42578125" defaultRowHeight="15" x14ac:dyDescent="0.25"/>
  <cols>
    <col min="1" max="1" width="28.28515625" style="42" customWidth="1"/>
    <col min="2" max="2" width="95" style="42" bestFit="1" customWidth="1"/>
    <col min="3" max="3" width="14.7109375" style="42" customWidth="1"/>
    <col min="4" max="5" width="14.5703125" style="42" customWidth="1"/>
    <col min="6" max="16384" width="11.42578125" style="42"/>
  </cols>
  <sheetData>
    <row r="1" spans="1:7" x14ac:dyDescent="0.25">
      <c r="A1" s="113"/>
      <c r="B1" s="113"/>
      <c r="C1" s="111"/>
      <c r="D1" s="41" t="s">
        <v>132</v>
      </c>
      <c r="E1" s="41"/>
      <c r="F1" s="40"/>
    </row>
    <row r="2" spans="1:7" x14ac:dyDescent="0.25">
      <c r="A2" s="315" t="s">
        <v>141</v>
      </c>
      <c r="B2" s="315"/>
      <c r="C2" s="315"/>
      <c r="D2" s="315"/>
      <c r="E2" s="315"/>
      <c r="F2" s="40"/>
      <c r="G2" s="40"/>
    </row>
    <row r="3" spans="1:7" ht="24.75" customHeight="1" x14ac:dyDescent="0.25">
      <c r="A3" s="315" t="s">
        <v>130</v>
      </c>
      <c r="B3" s="315"/>
      <c r="C3" s="315"/>
      <c r="D3" s="315"/>
      <c r="E3" s="315"/>
      <c r="F3" s="40"/>
      <c r="G3" s="40"/>
    </row>
    <row r="4" spans="1:7" ht="8.25" customHeight="1" x14ac:dyDescent="0.25">
      <c r="A4" s="54"/>
      <c r="B4" s="54"/>
      <c r="C4" s="54"/>
      <c r="D4" s="54"/>
      <c r="E4" s="54"/>
      <c r="F4" s="40"/>
      <c r="G4" s="40"/>
    </row>
    <row r="5" spans="1:7" x14ac:dyDescent="0.25">
      <c r="A5" s="316" t="s">
        <v>129</v>
      </c>
      <c r="B5" s="316"/>
      <c r="C5" s="316"/>
      <c r="D5" s="316"/>
      <c r="E5" s="316"/>
      <c r="F5" s="40"/>
      <c r="G5" s="40"/>
    </row>
    <row r="6" spans="1:7" ht="30.75" customHeight="1" x14ac:dyDescent="0.25">
      <c r="A6" s="315" t="s">
        <v>725</v>
      </c>
      <c r="B6" s="315"/>
      <c r="C6" s="315"/>
      <c r="D6" s="315"/>
      <c r="E6" s="315"/>
      <c r="F6" s="40"/>
      <c r="G6" s="40"/>
    </row>
    <row r="7" spans="1:7" ht="37.5" customHeight="1" x14ac:dyDescent="0.25">
      <c r="A7" s="321" t="s">
        <v>128</v>
      </c>
      <c r="B7" s="321"/>
      <c r="C7" s="321"/>
      <c r="D7" s="321"/>
      <c r="E7" s="321"/>
      <c r="F7" s="40"/>
      <c r="G7" s="40"/>
    </row>
    <row r="8" spans="1:7" x14ac:dyDescent="0.25">
      <c r="A8" s="53"/>
      <c r="B8" s="53"/>
      <c r="C8" s="53"/>
      <c r="D8" s="53"/>
      <c r="E8" s="49"/>
      <c r="F8" s="40"/>
      <c r="G8" s="40"/>
    </row>
    <row r="9" spans="1:7" x14ac:dyDescent="0.25">
      <c r="A9" s="89" t="s">
        <v>133</v>
      </c>
      <c r="B9" s="89"/>
      <c r="C9" s="51"/>
      <c r="D9" s="51"/>
      <c r="E9" s="49"/>
      <c r="F9" s="40"/>
      <c r="G9" s="40"/>
    </row>
    <row r="10" spans="1:7" ht="15" customHeight="1" x14ac:dyDescent="0.25">
      <c r="A10" s="89"/>
      <c r="B10" s="89"/>
      <c r="C10" s="51"/>
      <c r="D10" s="51"/>
      <c r="E10" s="49"/>
    </row>
    <row r="11" spans="1:7" ht="18" customHeight="1" x14ac:dyDescent="0.25">
      <c r="A11" s="322" t="s">
        <v>127</v>
      </c>
      <c r="B11" s="322"/>
      <c r="C11" s="89"/>
      <c r="D11" s="89"/>
      <c r="E11" s="90"/>
    </row>
    <row r="12" spans="1:7" ht="32.25" customHeight="1" x14ac:dyDescent="0.25">
      <c r="A12" s="91" t="s">
        <v>126</v>
      </c>
      <c r="B12" s="320" t="s">
        <v>125</v>
      </c>
      <c r="C12" s="320"/>
      <c r="D12" s="320"/>
      <c r="E12" s="320"/>
    </row>
    <row r="13" spans="1:7" ht="32.25" customHeight="1" x14ac:dyDescent="0.25">
      <c r="A13" s="92" t="s">
        <v>124</v>
      </c>
      <c r="B13" s="320" t="s">
        <v>123</v>
      </c>
      <c r="C13" s="320"/>
      <c r="D13" s="320"/>
      <c r="E13" s="320"/>
    </row>
    <row r="14" spans="1:7" ht="40.5" customHeight="1" x14ac:dyDescent="0.25">
      <c r="A14" s="92" t="s">
        <v>122</v>
      </c>
      <c r="B14" s="320" t="s">
        <v>121</v>
      </c>
      <c r="C14" s="320"/>
      <c r="D14" s="320"/>
      <c r="E14" s="320"/>
      <c r="F14" s="40"/>
      <c r="G14" s="40"/>
    </row>
    <row r="15" spans="1:7" ht="28.5" customHeight="1" x14ac:dyDescent="0.25">
      <c r="A15" s="92" t="s">
        <v>120</v>
      </c>
      <c r="B15" s="320" t="s">
        <v>119</v>
      </c>
      <c r="C15" s="320"/>
      <c r="D15" s="320"/>
      <c r="E15" s="320"/>
      <c r="F15" s="40"/>
      <c r="G15" s="40"/>
    </row>
    <row r="16" spans="1:7" x14ac:dyDescent="0.25">
      <c r="A16" s="89"/>
      <c r="B16" s="93"/>
      <c r="C16" s="93"/>
      <c r="D16" s="93"/>
      <c r="E16" s="93"/>
      <c r="F16" s="40"/>
      <c r="G16" s="40"/>
    </row>
    <row r="17" spans="1:8" ht="53.25" customHeight="1" x14ac:dyDescent="0.25">
      <c r="A17" s="91" t="s">
        <v>118</v>
      </c>
      <c r="B17" s="320" t="s">
        <v>117</v>
      </c>
      <c r="C17" s="320"/>
      <c r="D17" s="320"/>
      <c r="E17" s="320"/>
      <c r="F17" s="52"/>
      <c r="G17" s="52"/>
    </row>
    <row r="18" spans="1:8" x14ac:dyDescent="0.25">
      <c r="A18" s="92" t="s">
        <v>116</v>
      </c>
      <c r="B18" s="90"/>
      <c r="C18" s="90"/>
      <c r="D18" s="90"/>
      <c r="E18" s="90"/>
      <c r="F18" s="40"/>
      <c r="G18" s="40"/>
      <c r="H18" s="50"/>
    </row>
    <row r="19" spans="1:8" x14ac:dyDescent="0.25">
      <c r="A19" s="89"/>
      <c r="B19" s="90"/>
      <c r="C19" s="90"/>
      <c r="D19" s="90"/>
      <c r="E19" s="90"/>
      <c r="F19" s="40"/>
      <c r="G19" s="40"/>
      <c r="H19" s="50"/>
    </row>
    <row r="20" spans="1:8" x14ac:dyDescent="0.25">
      <c r="A20" s="89" t="s">
        <v>138</v>
      </c>
      <c r="B20" s="89"/>
      <c r="C20" s="89"/>
      <c r="D20" s="89"/>
      <c r="E20" s="90"/>
      <c r="F20" s="50"/>
      <c r="G20" s="50"/>
      <c r="H20" s="50"/>
    </row>
    <row r="21" spans="1:8" x14ac:dyDescent="0.25">
      <c r="A21" s="89"/>
      <c r="B21" s="89"/>
      <c r="C21" s="89"/>
      <c r="D21" s="89"/>
      <c r="E21" s="90"/>
      <c r="F21" s="50"/>
      <c r="G21" s="50"/>
      <c r="H21" s="50"/>
    </row>
    <row r="22" spans="1:8" x14ac:dyDescent="0.25">
      <c r="A22" s="89"/>
      <c r="B22" s="324" t="s">
        <v>115</v>
      </c>
      <c r="C22" s="324"/>
      <c r="D22" s="324"/>
      <c r="E22" s="324"/>
      <c r="F22" s="50"/>
      <c r="G22" s="50"/>
      <c r="H22" s="50"/>
    </row>
    <row r="23" spans="1:8" ht="36.75" customHeight="1" x14ac:dyDescent="0.25">
      <c r="A23" s="133" t="s">
        <v>114</v>
      </c>
      <c r="B23" s="133" t="s">
        <v>113</v>
      </c>
      <c r="C23" s="133" t="s">
        <v>112</v>
      </c>
      <c r="D23" s="133" t="s">
        <v>111</v>
      </c>
      <c r="E23" s="133" t="s">
        <v>110</v>
      </c>
      <c r="F23" s="50"/>
      <c r="G23" s="50"/>
      <c r="H23" s="50"/>
    </row>
    <row r="24" spans="1:8" ht="16.5" customHeight="1" x14ac:dyDescent="0.25">
      <c r="A24" s="135" t="s">
        <v>142</v>
      </c>
      <c r="B24" s="135" t="s">
        <v>143</v>
      </c>
      <c r="C24" s="136">
        <v>0</v>
      </c>
      <c r="D24" s="136">
        <v>0</v>
      </c>
      <c r="E24" s="136">
        <f>D24-C24</f>
        <v>0</v>
      </c>
      <c r="F24" s="127"/>
      <c r="G24" s="50"/>
      <c r="H24" s="50"/>
    </row>
    <row r="25" spans="1:8" x14ac:dyDescent="0.25">
      <c r="A25" s="135" t="s">
        <v>144</v>
      </c>
      <c r="B25" s="135" t="s">
        <v>145</v>
      </c>
      <c r="C25" s="136">
        <v>0</v>
      </c>
      <c r="D25" s="136">
        <v>0</v>
      </c>
      <c r="E25" s="136">
        <f t="shared" ref="E25:E49" si="0">D25-C25</f>
        <v>0</v>
      </c>
      <c r="F25" s="127"/>
      <c r="G25" s="50"/>
      <c r="H25" s="50"/>
    </row>
    <row r="26" spans="1:8" x14ac:dyDescent="0.25">
      <c r="A26" s="135" t="s">
        <v>146</v>
      </c>
      <c r="B26" s="135" t="s">
        <v>147</v>
      </c>
      <c r="C26" s="136">
        <v>0</v>
      </c>
      <c r="D26" s="136">
        <v>0</v>
      </c>
      <c r="E26" s="136">
        <f t="shared" si="0"/>
        <v>0</v>
      </c>
      <c r="F26" s="127"/>
    </row>
    <row r="27" spans="1:8" x14ac:dyDescent="0.25">
      <c r="A27" s="135" t="s">
        <v>148</v>
      </c>
      <c r="B27" s="135" t="s">
        <v>149</v>
      </c>
      <c r="C27" s="136">
        <v>0</v>
      </c>
      <c r="D27" s="136">
        <v>0</v>
      </c>
      <c r="E27" s="136">
        <f t="shared" si="0"/>
        <v>0</v>
      </c>
      <c r="F27" s="127"/>
    </row>
    <row r="28" spans="1:8" x14ac:dyDescent="0.25">
      <c r="A28" s="135" t="s">
        <v>150</v>
      </c>
      <c r="B28" s="135" t="s">
        <v>151</v>
      </c>
      <c r="C28" s="136">
        <v>0</v>
      </c>
      <c r="D28" s="136">
        <v>0</v>
      </c>
      <c r="E28" s="136">
        <f t="shared" si="0"/>
        <v>0</v>
      </c>
      <c r="F28" s="127"/>
    </row>
    <row r="29" spans="1:8" x14ac:dyDescent="0.25">
      <c r="A29" s="135" t="s">
        <v>152</v>
      </c>
      <c r="B29" s="135" t="s">
        <v>153</v>
      </c>
      <c r="C29" s="136">
        <v>0</v>
      </c>
      <c r="D29" s="136">
        <v>0</v>
      </c>
      <c r="E29" s="136">
        <f t="shared" si="0"/>
        <v>0</v>
      </c>
      <c r="F29" s="127"/>
    </row>
    <row r="30" spans="1:8" x14ac:dyDescent="0.25">
      <c r="A30" s="135" t="s">
        <v>154</v>
      </c>
      <c r="B30" s="135" t="s">
        <v>155</v>
      </c>
      <c r="C30" s="136">
        <v>0</v>
      </c>
      <c r="D30" s="136">
        <v>0</v>
      </c>
      <c r="E30" s="136">
        <f t="shared" si="0"/>
        <v>0</v>
      </c>
      <c r="F30" s="127"/>
    </row>
    <row r="31" spans="1:8" x14ac:dyDescent="0.25">
      <c r="A31" s="135" t="s">
        <v>156</v>
      </c>
      <c r="B31" s="135" t="s">
        <v>157</v>
      </c>
      <c r="C31" s="136">
        <v>0</v>
      </c>
      <c r="D31" s="136">
        <v>0</v>
      </c>
      <c r="E31" s="136">
        <f t="shared" si="0"/>
        <v>0</v>
      </c>
      <c r="F31" s="127"/>
    </row>
    <row r="32" spans="1:8" x14ac:dyDescent="0.25">
      <c r="A32" s="135" t="s">
        <v>158</v>
      </c>
      <c r="B32" s="135" t="s">
        <v>159</v>
      </c>
      <c r="C32" s="136">
        <v>0</v>
      </c>
      <c r="D32" s="136">
        <v>0</v>
      </c>
      <c r="E32" s="136">
        <f t="shared" si="0"/>
        <v>0</v>
      </c>
      <c r="F32" s="127"/>
    </row>
    <row r="33" spans="1:6" x14ac:dyDescent="0.25">
      <c r="A33" s="135" t="s">
        <v>160</v>
      </c>
      <c r="B33" s="135" t="s">
        <v>161</v>
      </c>
      <c r="C33" s="136">
        <v>0</v>
      </c>
      <c r="D33" s="136">
        <v>0</v>
      </c>
      <c r="E33" s="136">
        <f t="shared" si="0"/>
        <v>0</v>
      </c>
      <c r="F33" s="127"/>
    </row>
    <row r="34" spans="1:6" x14ac:dyDescent="0.25">
      <c r="A34" s="135" t="s">
        <v>162</v>
      </c>
      <c r="B34" s="135" t="s">
        <v>163</v>
      </c>
      <c r="C34" s="136">
        <v>0</v>
      </c>
      <c r="D34" s="136">
        <v>0</v>
      </c>
      <c r="E34" s="136">
        <f t="shared" si="0"/>
        <v>0</v>
      </c>
      <c r="F34" s="127"/>
    </row>
    <row r="35" spans="1:6" x14ac:dyDescent="0.25">
      <c r="A35" s="135" t="s">
        <v>164</v>
      </c>
      <c r="B35" s="135" t="s">
        <v>165</v>
      </c>
      <c r="C35" s="136">
        <v>0</v>
      </c>
      <c r="D35" s="136">
        <v>0</v>
      </c>
      <c r="E35" s="136">
        <f t="shared" si="0"/>
        <v>0</v>
      </c>
      <c r="F35" s="127"/>
    </row>
    <row r="36" spans="1:6" x14ac:dyDescent="0.25">
      <c r="A36" s="135" t="s">
        <v>166</v>
      </c>
      <c r="B36" s="135" t="s">
        <v>167</v>
      </c>
      <c r="C36" s="136">
        <v>0</v>
      </c>
      <c r="D36" s="136">
        <v>0</v>
      </c>
      <c r="E36" s="136">
        <f t="shared" si="0"/>
        <v>0</v>
      </c>
      <c r="F36" s="127"/>
    </row>
    <row r="37" spans="1:6" x14ac:dyDescent="0.25">
      <c r="A37" s="135" t="s">
        <v>168</v>
      </c>
      <c r="B37" s="135" t="s">
        <v>169</v>
      </c>
      <c r="C37" s="136">
        <v>0</v>
      </c>
      <c r="D37" s="136">
        <v>0</v>
      </c>
      <c r="E37" s="136">
        <f t="shared" si="0"/>
        <v>0</v>
      </c>
      <c r="F37" s="127"/>
    </row>
    <row r="38" spans="1:6" x14ac:dyDescent="0.25">
      <c r="A38" s="135" t="s">
        <v>170</v>
      </c>
      <c r="B38" s="135" t="s">
        <v>171</v>
      </c>
      <c r="C38" s="136">
        <v>0</v>
      </c>
      <c r="D38" s="136">
        <v>0</v>
      </c>
      <c r="E38" s="136">
        <f t="shared" si="0"/>
        <v>0</v>
      </c>
      <c r="F38" s="127"/>
    </row>
    <row r="39" spans="1:6" x14ac:dyDescent="0.25">
      <c r="A39" s="135" t="s">
        <v>172</v>
      </c>
      <c r="B39" s="135" t="s">
        <v>173</v>
      </c>
      <c r="C39" s="136">
        <v>0</v>
      </c>
      <c r="D39" s="136">
        <v>0</v>
      </c>
      <c r="E39" s="136">
        <f t="shared" si="0"/>
        <v>0</v>
      </c>
      <c r="F39" s="127"/>
    </row>
    <row r="40" spans="1:6" x14ac:dyDescent="0.25">
      <c r="A40" s="135" t="s">
        <v>174</v>
      </c>
      <c r="B40" s="135" t="s">
        <v>175</v>
      </c>
      <c r="C40" s="136">
        <v>0</v>
      </c>
      <c r="D40" s="136">
        <v>0</v>
      </c>
      <c r="E40" s="136">
        <f t="shared" si="0"/>
        <v>0</v>
      </c>
      <c r="F40" s="127"/>
    </row>
    <row r="41" spans="1:6" x14ac:dyDescent="0.25">
      <c r="A41" s="135" t="s">
        <v>176</v>
      </c>
      <c r="B41" s="135" t="s">
        <v>177</v>
      </c>
      <c r="C41" s="136">
        <v>0</v>
      </c>
      <c r="D41" s="136">
        <v>0</v>
      </c>
      <c r="E41" s="136">
        <f t="shared" si="0"/>
        <v>0</v>
      </c>
      <c r="F41" s="127"/>
    </row>
    <row r="42" spans="1:6" x14ac:dyDescent="0.25">
      <c r="A42" s="135" t="s">
        <v>178</v>
      </c>
      <c r="B42" s="135" t="s">
        <v>179</v>
      </c>
      <c r="C42" s="136">
        <v>0</v>
      </c>
      <c r="D42" s="136">
        <v>0</v>
      </c>
      <c r="E42" s="136">
        <f t="shared" si="0"/>
        <v>0</v>
      </c>
      <c r="F42" s="127"/>
    </row>
    <row r="43" spans="1:6" x14ac:dyDescent="0.25">
      <c r="A43" s="135" t="s">
        <v>180</v>
      </c>
      <c r="B43" s="135" t="s">
        <v>181</v>
      </c>
      <c r="C43" s="136">
        <v>0</v>
      </c>
      <c r="D43" s="136">
        <v>0</v>
      </c>
      <c r="E43" s="136">
        <f t="shared" si="0"/>
        <v>0</v>
      </c>
      <c r="F43" s="127"/>
    </row>
    <row r="44" spans="1:6" x14ac:dyDescent="0.25">
      <c r="A44" s="135" t="s">
        <v>182</v>
      </c>
      <c r="B44" s="135" t="s">
        <v>183</v>
      </c>
      <c r="C44" s="136">
        <v>0</v>
      </c>
      <c r="D44" s="136">
        <v>0</v>
      </c>
      <c r="E44" s="136">
        <f t="shared" si="0"/>
        <v>0</v>
      </c>
      <c r="F44" s="127"/>
    </row>
    <row r="45" spans="1:6" x14ac:dyDescent="0.25">
      <c r="A45" s="135" t="s">
        <v>184</v>
      </c>
      <c r="B45" s="135" t="s">
        <v>185</v>
      </c>
      <c r="C45" s="136">
        <v>0</v>
      </c>
      <c r="D45" s="136">
        <v>0</v>
      </c>
      <c r="E45" s="136">
        <f t="shared" si="0"/>
        <v>0</v>
      </c>
      <c r="F45" s="127"/>
    </row>
    <row r="46" spans="1:6" x14ac:dyDescent="0.25">
      <c r="A46" s="135" t="s">
        <v>186</v>
      </c>
      <c r="B46" s="135" t="s">
        <v>187</v>
      </c>
      <c r="C46" s="136">
        <v>0</v>
      </c>
      <c r="D46" s="136">
        <v>0</v>
      </c>
      <c r="E46" s="136">
        <f t="shared" si="0"/>
        <v>0</v>
      </c>
      <c r="F46" s="127"/>
    </row>
    <row r="47" spans="1:6" x14ac:dyDescent="0.25">
      <c r="A47" s="135" t="s">
        <v>188</v>
      </c>
      <c r="B47" s="135" t="s">
        <v>189</v>
      </c>
      <c r="C47" s="136">
        <v>0</v>
      </c>
      <c r="D47" s="136">
        <v>0</v>
      </c>
      <c r="E47" s="136">
        <f t="shared" si="0"/>
        <v>0</v>
      </c>
      <c r="F47" s="127"/>
    </row>
    <row r="48" spans="1:6" ht="18" customHeight="1" x14ac:dyDescent="0.25">
      <c r="A48" s="135" t="s">
        <v>190</v>
      </c>
      <c r="B48" s="135" t="s">
        <v>191</v>
      </c>
      <c r="C48" s="136">
        <v>0</v>
      </c>
      <c r="D48" s="136">
        <v>0</v>
      </c>
      <c r="E48" s="136">
        <f t="shared" si="0"/>
        <v>0</v>
      </c>
      <c r="F48" s="127"/>
    </row>
    <row r="49" spans="1:6" x14ac:dyDescent="0.25">
      <c r="A49" s="135" t="s">
        <v>192</v>
      </c>
      <c r="B49" s="135" t="s">
        <v>193</v>
      </c>
      <c r="C49" s="136">
        <v>0</v>
      </c>
      <c r="D49" s="136">
        <v>0</v>
      </c>
      <c r="E49" s="136">
        <f t="shared" si="0"/>
        <v>0</v>
      </c>
      <c r="F49" s="127"/>
    </row>
    <row r="50" spans="1:6" x14ac:dyDescent="0.25">
      <c r="A50" s="128"/>
      <c r="B50" s="134" t="s">
        <v>6</v>
      </c>
      <c r="C50" s="137">
        <f>SUM(C24:C49)</f>
        <v>0</v>
      </c>
      <c r="D50" s="137">
        <f t="shared" ref="D50:E50" si="1">SUM(D24:D49)</f>
        <v>0</v>
      </c>
      <c r="E50" s="137">
        <f t="shared" si="1"/>
        <v>0</v>
      </c>
      <c r="F50" s="127"/>
    </row>
    <row r="51" spans="1:6" x14ac:dyDescent="0.25">
      <c r="A51" s="129"/>
      <c r="B51" s="130"/>
      <c r="C51" s="132"/>
      <c r="D51" s="131"/>
      <c r="E51" s="131"/>
      <c r="F51" s="50"/>
    </row>
    <row r="52" spans="1:6" x14ac:dyDescent="0.25">
      <c r="A52" s="94" t="s">
        <v>134</v>
      </c>
      <c r="B52" s="90"/>
      <c r="C52" s="90"/>
      <c r="D52" s="90"/>
      <c r="E52" s="90"/>
    </row>
    <row r="53" spans="1:6" x14ac:dyDescent="0.25">
      <c r="A53" s="90"/>
    </row>
    <row r="54" spans="1:6" ht="38.25" customHeight="1" x14ac:dyDescent="0.25">
      <c r="A54" s="95" t="s">
        <v>114</v>
      </c>
      <c r="B54" s="95" t="s">
        <v>113</v>
      </c>
      <c r="C54" s="96" t="s">
        <v>112</v>
      </c>
      <c r="D54" s="96" t="s">
        <v>111</v>
      </c>
      <c r="E54" s="96" t="s">
        <v>110</v>
      </c>
    </row>
    <row r="55" spans="1:6" x14ac:dyDescent="0.25">
      <c r="A55" s="97" t="s">
        <v>109</v>
      </c>
      <c r="B55" s="98" t="s">
        <v>108</v>
      </c>
      <c r="C55" s="258">
        <v>0</v>
      </c>
      <c r="D55" s="124">
        <v>5824744.0499999998</v>
      </c>
      <c r="E55" s="124">
        <f>D55-C55</f>
        <v>5824744.0499999998</v>
      </c>
    </row>
    <row r="56" spans="1:6" x14ac:dyDescent="0.25">
      <c r="A56" s="97" t="s">
        <v>107</v>
      </c>
      <c r="B56" s="98" t="s">
        <v>106</v>
      </c>
      <c r="C56" s="123">
        <v>0</v>
      </c>
      <c r="D56" s="124">
        <v>4784182.87</v>
      </c>
      <c r="E56" s="124">
        <f t="shared" ref="E56:E66" si="2">D56-C56</f>
        <v>4784182.87</v>
      </c>
    </row>
    <row r="57" spans="1:6" x14ac:dyDescent="0.25">
      <c r="A57" s="97" t="s">
        <v>105</v>
      </c>
      <c r="B57" s="98" t="s">
        <v>104</v>
      </c>
      <c r="C57" s="123">
        <v>0</v>
      </c>
      <c r="D57" s="124">
        <v>3446582.51</v>
      </c>
      <c r="E57" s="124">
        <f t="shared" si="2"/>
        <v>3446582.51</v>
      </c>
    </row>
    <row r="58" spans="1:6" x14ac:dyDescent="0.25">
      <c r="A58" s="98" t="s">
        <v>103</v>
      </c>
      <c r="B58" s="98" t="s">
        <v>102</v>
      </c>
      <c r="C58" s="123">
        <v>0</v>
      </c>
      <c r="D58" s="124">
        <v>0</v>
      </c>
      <c r="E58" s="124">
        <f t="shared" si="2"/>
        <v>0</v>
      </c>
    </row>
    <row r="59" spans="1:6" x14ac:dyDescent="0.25">
      <c r="A59" s="98" t="s">
        <v>101</v>
      </c>
      <c r="B59" s="98" t="s">
        <v>100</v>
      </c>
      <c r="C59" s="123">
        <v>0</v>
      </c>
      <c r="D59" s="124">
        <v>4487134.6900000004</v>
      </c>
      <c r="E59" s="124">
        <f t="shared" si="2"/>
        <v>4487134.6900000004</v>
      </c>
    </row>
    <row r="60" spans="1:6" x14ac:dyDescent="0.25">
      <c r="A60" s="98" t="s">
        <v>99</v>
      </c>
      <c r="B60" s="98" t="s">
        <v>98</v>
      </c>
      <c r="C60" s="123">
        <v>0</v>
      </c>
      <c r="D60" s="124">
        <v>5824744.0499999998</v>
      </c>
      <c r="E60" s="124">
        <f t="shared" si="2"/>
        <v>5824744.0499999998</v>
      </c>
    </row>
    <row r="61" spans="1:6" x14ac:dyDescent="0.25">
      <c r="A61" s="98" t="s">
        <v>97</v>
      </c>
      <c r="B61" s="98" t="s">
        <v>96</v>
      </c>
      <c r="C61" s="123">
        <v>0</v>
      </c>
      <c r="D61" s="124">
        <v>4358562.6900000004</v>
      </c>
      <c r="E61" s="124">
        <f t="shared" si="2"/>
        <v>4358562.6900000004</v>
      </c>
    </row>
    <row r="62" spans="1:6" x14ac:dyDescent="0.25">
      <c r="A62" s="98" t="s">
        <v>95</v>
      </c>
      <c r="B62" s="98" t="s">
        <v>94</v>
      </c>
      <c r="C62" s="123">
        <v>0</v>
      </c>
      <c r="D62" s="124">
        <v>3446582.51</v>
      </c>
      <c r="E62" s="124">
        <f t="shared" si="2"/>
        <v>3446582.51</v>
      </c>
    </row>
    <row r="63" spans="1:6" x14ac:dyDescent="0.25">
      <c r="A63" s="98" t="s">
        <v>93</v>
      </c>
      <c r="B63" s="98" t="s">
        <v>92</v>
      </c>
      <c r="C63" s="123">
        <v>0</v>
      </c>
      <c r="D63" s="124">
        <v>0</v>
      </c>
      <c r="E63" s="124">
        <f t="shared" si="2"/>
        <v>0</v>
      </c>
    </row>
    <row r="64" spans="1:6" x14ac:dyDescent="0.25">
      <c r="A64" s="98" t="s">
        <v>91</v>
      </c>
      <c r="B64" s="98" t="s">
        <v>90</v>
      </c>
      <c r="C64" s="123">
        <v>0</v>
      </c>
      <c r="D64" s="124">
        <v>0</v>
      </c>
      <c r="E64" s="124">
        <f t="shared" si="2"/>
        <v>0</v>
      </c>
    </row>
    <row r="65" spans="1:5" x14ac:dyDescent="0.25">
      <c r="A65" s="98" t="s">
        <v>89</v>
      </c>
      <c r="B65" s="98" t="s">
        <v>88</v>
      </c>
      <c r="C65" s="123">
        <v>0</v>
      </c>
      <c r="D65" s="124">
        <v>0</v>
      </c>
      <c r="E65" s="124">
        <f t="shared" si="2"/>
        <v>0</v>
      </c>
    </row>
    <row r="66" spans="1:5" x14ac:dyDescent="0.25">
      <c r="A66" s="99" t="s">
        <v>87</v>
      </c>
      <c r="B66" s="99" t="s">
        <v>86</v>
      </c>
      <c r="C66" s="125">
        <v>0</v>
      </c>
      <c r="D66" s="126">
        <v>4912763.87</v>
      </c>
      <c r="E66" s="124">
        <f t="shared" si="2"/>
        <v>4912763.87</v>
      </c>
    </row>
    <row r="67" spans="1:5" x14ac:dyDescent="0.25">
      <c r="A67" s="100"/>
      <c r="B67" s="100"/>
      <c r="C67" s="124"/>
      <c r="D67" s="124"/>
      <c r="E67" s="124"/>
    </row>
    <row r="68" spans="1:5" x14ac:dyDescent="0.25">
      <c r="A68" s="90"/>
      <c r="B68" s="101" t="s">
        <v>85</v>
      </c>
      <c r="C68" s="102"/>
      <c r="D68" s="102"/>
      <c r="E68" s="102"/>
    </row>
    <row r="69" spans="1:5" x14ac:dyDescent="0.25">
      <c r="A69" s="122" t="s">
        <v>139</v>
      </c>
      <c r="B69" s="103"/>
      <c r="C69" s="104"/>
      <c r="D69" s="104"/>
      <c r="E69" s="104"/>
    </row>
    <row r="70" spans="1:5" x14ac:dyDescent="0.25">
      <c r="A70" s="122"/>
      <c r="B70" s="103"/>
      <c r="C70" s="104"/>
      <c r="D70" s="104"/>
      <c r="E70" s="104"/>
    </row>
    <row r="71" spans="1:5" x14ac:dyDescent="0.25">
      <c r="A71" s="122"/>
      <c r="B71" s="103"/>
      <c r="C71" s="104"/>
      <c r="D71" s="104"/>
      <c r="E71" s="104"/>
    </row>
    <row r="72" spans="1:5" x14ac:dyDescent="0.25">
      <c r="A72" s="122"/>
      <c r="B72" s="103"/>
      <c r="C72" s="104"/>
      <c r="D72" s="104"/>
      <c r="E72" s="104"/>
    </row>
    <row r="73" spans="1:5" x14ac:dyDescent="0.25">
      <c r="A73" s="122"/>
      <c r="B73" s="103"/>
      <c r="C73" s="104"/>
      <c r="D73" s="104"/>
      <c r="E73" s="104"/>
    </row>
    <row r="74" spans="1:5" x14ac:dyDescent="0.25">
      <c r="A74" s="122"/>
      <c r="B74" s="103"/>
      <c r="C74" s="104"/>
      <c r="D74" s="104"/>
      <c r="E74" s="104"/>
    </row>
    <row r="75" spans="1:5" x14ac:dyDescent="0.25">
      <c r="A75" s="105"/>
      <c r="B75" s="106"/>
      <c r="C75" s="106"/>
      <c r="D75" s="106"/>
      <c r="E75" s="106"/>
    </row>
    <row r="76" spans="1:5" x14ac:dyDescent="0.25">
      <c r="A76" s="105"/>
      <c r="B76" s="106"/>
      <c r="C76" s="106"/>
      <c r="D76" s="106"/>
      <c r="E76" s="106"/>
    </row>
    <row r="81" spans="1:5" x14ac:dyDescent="0.25">
      <c r="A81" s="323"/>
      <c r="B81" s="323"/>
      <c r="C81" s="323"/>
      <c r="D81" s="323"/>
      <c r="E81" s="323"/>
    </row>
    <row r="82" spans="1:5" x14ac:dyDescent="0.25">
      <c r="A82" s="272"/>
      <c r="B82" s="272"/>
      <c r="C82" s="272"/>
      <c r="D82" s="272"/>
      <c r="E82" s="272"/>
    </row>
    <row r="83" spans="1:5" x14ac:dyDescent="0.25">
      <c r="A83" s="259"/>
      <c r="B83" s="260"/>
      <c r="C83" s="260"/>
      <c r="D83" s="260"/>
      <c r="E83" s="260"/>
    </row>
    <row r="84" spans="1:5" x14ac:dyDescent="0.25">
      <c r="A84" s="253"/>
      <c r="B84" s="260"/>
      <c r="C84" s="260"/>
      <c r="D84" s="260"/>
      <c r="E84" s="260"/>
    </row>
    <row r="85" spans="1:5" x14ac:dyDescent="0.25">
      <c r="A85" s="259"/>
      <c r="B85" s="253"/>
      <c r="C85" s="253"/>
      <c r="D85" s="253"/>
      <c r="E85" s="253"/>
    </row>
    <row r="86" spans="1:5" x14ac:dyDescent="0.25">
      <c r="A86" s="325"/>
      <c r="B86" s="325"/>
      <c r="C86" s="325"/>
      <c r="D86" s="325"/>
      <c r="E86" s="325"/>
    </row>
    <row r="87" spans="1:5" x14ac:dyDescent="0.25">
      <c r="A87" s="259"/>
      <c r="B87" s="260"/>
      <c r="C87" s="260"/>
      <c r="D87" s="260"/>
      <c r="E87" s="260"/>
    </row>
  </sheetData>
  <protectedRanges>
    <protectedRange sqref="A9:G9" name="Rango1_1"/>
  </protectedRanges>
  <mergeCells count="15">
    <mergeCell ref="A81:E81"/>
    <mergeCell ref="B22:E22"/>
    <mergeCell ref="B17:E17"/>
    <mergeCell ref="A82:E82"/>
    <mergeCell ref="A86:E86"/>
    <mergeCell ref="A2:E2"/>
    <mergeCell ref="B15:E15"/>
    <mergeCell ref="B14:E14"/>
    <mergeCell ref="B12:E12"/>
    <mergeCell ref="B13:E13"/>
    <mergeCell ref="A5:E5"/>
    <mergeCell ref="A3:E3"/>
    <mergeCell ref="A7:E7"/>
    <mergeCell ref="A11:B11"/>
    <mergeCell ref="A6:E6"/>
  </mergeCells>
  <printOptions horizontalCentered="1"/>
  <pageMargins left="0.31496062992125984" right="0.31496062992125984" top="0.35433070866141736" bottom="0.35433070866141736" header="0" footer="0"/>
  <pageSetup scale="54" orientation="portrait" r:id="rId1"/>
  <rowBreaks count="1" manualBreakCount="1"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F172-4D0F-4726-AE0B-C93370DB9625}">
  <sheetPr>
    <tabColor theme="0"/>
    <pageSetUpPr fitToPage="1"/>
  </sheetPr>
  <dimension ref="A1:G36"/>
  <sheetViews>
    <sheetView showGridLines="0" view="pageBreakPreview" zoomScale="60" zoomScaleNormal="80" workbookViewId="0">
      <selection activeCell="B17" sqref="B17"/>
    </sheetView>
  </sheetViews>
  <sheetFormatPr baseColWidth="10" defaultColWidth="11.42578125" defaultRowHeight="15" x14ac:dyDescent="0.25"/>
  <cols>
    <col min="1" max="1" width="32.5703125" style="251" customWidth="1"/>
    <col min="2" max="2" width="39.5703125" style="4" customWidth="1"/>
    <col min="3" max="3" width="22.28515625" style="4" customWidth="1"/>
    <col min="4" max="4" width="23.85546875" style="4" customWidth="1"/>
    <col min="5" max="5" width="17.28515625" style="4" customWidth="1"/>
    <col min="6" max="7" width="19" style="4" customWidth="1"/>
    <col min="8" max="16384" width="11.42578125" style="4"/>
  </cols>
  <sheetData>
    <row r="1" spans="1:7" x14ac:dyDescent="0.25">
      <c r="A1" s="247"/>
      <c r="B1" s="1"/>
      <c r="C1" s="1"/>
      <c r="D1" s="1"/>
      <c r="E1" s="2"/>
      <c r="F1" s="1"/>
      <c r="G1" s="14"/>
    </row>
    <row r="2" spans="1:7" ht="30.75" customHeight="1" x14ac:dyDescent="0.25">
      <c r="A2" s="278" t="s">
        <v>205</v>
      </c>
      <c r="B2" s="278"/>
      <c r="C2" s="278"/>
      <c r="D2" s="278"/>
      <c r="E2" s="278"/>
      <c r="F2" s="278"/>
      <c r="G2" s="278"/>
    </row>
    <row r="3" spans="1:7" ht="15.75" customHeight="1" x14ac:dyDescent="0.25">
      <c r="A3" s="262" t="s">
        <v>9</v>
      </c>
      <c r="B3" s="262"/>
      <c r="C3" s="262"/>
      <c r="D3" s="262"/>
      <c r="E3" s="262"/>
      <c r="F3" s="262"/>
      <c r="G3" s="262"/>
    </row>
    <row r="4" spans="1:7" x14ac:dyDescent="0.25">
      <c r="A4" s="262" t="s">
        <v>10</v>
      </c>
      <c r="B4" s="262"/>
      <c r="C4" s="262"/>
      <c r="D4" s="262"/>
      <c r="E4" s="262"/>
      <c r="F4" s="262"/>
      <c r="G4" s="262"/>
    </row>
    <row r="5" spans="1:7" x14ac:dyDescent="0.25">
      <c r="A5" s="263" t="s">
        <v>11</v>
      </c>
      <c r="B5" s="263"/>
      <c r="C5" s="263"/>
      <c r="D5" s="263"/>
      <c r="E5" s="263"/>
      <c r="F5" s="263"/>
      <c r="G5" s="263"/>
    </row>
    <row r="6" spans="1:7" x14ac:dyDescent="0.25">
      <c r="A6" s="263" t="s">
        <v>206</v>
      </c>
      <c r="B6" s="263"/>
      <c r="C6" s="263"/>
      <c r="D6" s="263"/>
      <c r="E6" s="263"/>
      <c r="F6" s="263"/>
      <c r="G6" s="263"/>
    </row>
    <row r="7" spans="1:7" x14ac:dyDescent="0.25">
      <c r="A7" s="263" t="s">
        <v>721</v>
      </c>
      <c r="B7" s="263"/>
      <c r="C7" s="263"/>
      <c r="D7" s="263"/>
      <c r="E7" s="263"/>
      <c r="F7" s="263"/>
      <c r="G7" s="263"/>
    </row>
    <row r="8" spans="1:7" x14ac:dyDescent="0.25">
      <c r="A8" s="275" t="s">
        <v>206</v>
      </c>
      <c r="B8" s="275"/>
      <c r="C8" s="62"/>
      <c r="D8" s="62"/>
      <c r="E8" s="62"/>
      <c r="F8" s="58"/>
      <c r="G8" s="58"/>
    </row>
    <row r="9" spans="1:7" ht="24" customHeight="1" x14ac:dyDescent="0.25">
      <c r="A9" s="267" t="s">
        <v>12</v>
      </c>
      <c r="B9" s="267" t="s">
        <v>13</v>
      </c>
      <c r="C9" s="269" t="s">
        <v>15</v>
      </c>
      <c r="D9" s="276" t="s">
        <v>21</v>
      </c>
      <c r="E9" s="277"/>
      <c r="F9" s="276" t="s">
        <v>22</v>
      </c>
      <c r="G9" s="277"/>
    </row>
    <row r="10" spans="1:7" x14ac:dyDescent="0.25">
      <c r="A10" s="268"/>
      <c r="B10" s="268"/>
      <c r="C10" s="270"/>
      <c r="D10" s="118">
        <v>2026</v>
      </c>
      <c r="E10" s="118">
        <v>2025</v>
      </c>
      <c r="F10" s="118" t="s">
        <v>14</v>
      </c>
      <c r="G10" s="118" t="s">
        <v>23</v>
      </c>
    </row>
    <row r="11" spans="1:7" ht="24" x14ac:dyDescent="0.25">
      <c r="A11" s="248" t="s">
        <v>207</v>
      </c>
      <c r="B11" s="142" t="s">
        <v>208</v>
      </c>
      <c r="C11" s="143">
        <f>SUM(C12:C18)</f>
        <v>123108.72</v>
      </c>
      <c r="D11" s="144">
        <f>SUM(D12:D18)</f>
        <v>123108.72</v>
      </c>
      <c r="E11" s="144">
        <f>SUM(E12:E18)</f>
        <v>1280393.97</v>
      </c>
      <c r="F11" s="145"/>
      <c r="G11" s="146"/>
    </row>
    <row r="12" spans="1:7" ht="24" x14ac:dyDescent="0.25">
      <c r="A12" s="140" t="s">
        <v>209</v>
      </c>
      <c r="B12" s="57" t="s">
        <v>203</v>
      </c>
      <c r="C12" s="143">
        <v>0</v>
      </c>
      <c r="D12" s="143">
        <v>0</v>
      </c>
      <c r="E12" s="143">
        <v>0</v>
      </c>
      <c r="F12" s="145"/>
      <c r="G12" s="146"/>
    </row>
    <row r="13" spans="1:7" x14ac:dyDescent="0.25">
      <c r="A13" s="140" t="s">
        <v>210</v>
      </c>
      <c r="B13" s="57" t="s">
        <v>211</v>
      </c>
      <c r="C13" s="143">
        <v>-0.75</v>
      </c>
      <c r="D13" s="143">
        <v>-0.75</v>
      </c>
      <c r="E13" s="143">
        <v>1197357.93</v>
      </c>
      <c r="F13" s="145"/>
      <c r="G13" s="146"/>
    </row>
    <row r="14" spans="1:7" ht="24" x14ac:dyDescent="0.25">
      <c r="A14" s="140" t="s">
        <v>212</v>
      </c>
      <c r="B14" s="57" t="s">
        <v>213</v>
      </c>
      <c r="C14" s="143">
        <v>123109.47</v>
      </c>
      <c r="D14" s="143">
        <v>123109.47</v>
      </c>
      <c r="E14" s="143">
        <v>83036.039999999994</v>
      </c>
      <c r="F14" s="145"/>
      <c r="G14" s="146"/>
    </row>
    <row r="15" spans="1:7" ht="24" x14ac:dyDescent="0.25">
      <c r="A15" s="140" t="s">
        <v>214</v>
      </c>
      <c r="B15" s="57" t="s">
        <v>215</v>
      </c>
      <c r="C15" s="143">
        <v>0</v>
      </c>
      <c r="D15" s="143">
        <v>0</v>
      </c>
      <c r="E15" s="143">
        <v>0</v>
      </c>
      <c r="F15" s="145"/>
      <c r="G15" s="146"/>
    </row>
    <row r="16" spans="1:7" ht="24" x14ac:dyDescent="0.25">
      <c r="A16" s="140" t="s">
        <v>216</v>
      </c>
      <c r="B16" s="57" t="s">
        <v>217</v>
      </c>
      <c r="C16" s="143">
        <v>0</v>
      </c>
      <c r="D16" s="143">
        <v>0</v>
      </c>
      <c r="E16" s="143">
        <v>0</v>
      </c>
      <c r="F16" s="145"/>
      <c r="G16" s="146"/>
    </row>
    <row r="17" spans="1:7" x14ac:dyDescent="0.25">
      <c r="A17" s="140" t="s">
        <v>218</v>
      </c>
      <c r="B17" s="57" t="s">
        <v>219</v>
      </c>
      <c r="C17" s="143">
        <v>0</v>
      </c>
      <c r="D17" s="143">
        <v>0</v>
      </c>
      <c r="E17" s="143">
        <v>0</v>
      </c>
      <c r="F17" s="145"/>
      <c r="G17" s="146"/>
    </row>
    <row r="18" spans="1:7" ht="24" x14ac:dyDescent="0.25">
      <c r="A18" s="140" t="s">
        <v>220</v>
      </c>
      <c r="B18" s="57" t="s">
        <v>221</v>
      </c>
      <c r="C18" s="143">
        <v>0</v>
      </c>
      <c r="D18" s="143">
        <v>0</v>
      </c>
      <c r="E18" s="143">
        <v>0</v>
      </c>
      <c r="F18" s="145"/>
      <c r="G18" s="146"/>
    </row>
    <row r="19" spans="1:7" ht="29.25" customHeight="1" x14ac:dyDescent="0.25">
      <c r="A19" s="248" t="s">
        <v>222</v>
      </c>
      <c r="B19" s="142" t="s">
        <v>223</v>
      </c>
      <c r="C19" s="143">
        <f>C20+C21+C22+C23+C24</f>
        <v>173019.89</v>
      </c>
      <c r="D19" s="144">
        <f>SUM(D20:D24)</f>
        <v>173019.89</v>
      </c>
      <c r="E19" s="144">
        <f>SUM(E20:E24)</f>
        <v>173019.89</v>
      </c>
      <c r="F19" s="145"/>
      <c r="G19" s="146"/>
    </row>
    <row r="20" spans="1:7" ht="36" x14ac:dyDescent="0.25">
      <c r="A20" s="140" t="s">
        <v>224</v>
      </c>
      <c r="B20" s="57" t="s">
        <v>225</v>
      </c>
      <c r="C20" s="143">
        <v>173019.89</v>
      </c>
      <c r="D20" s="143">
        <v>173019.89</v>
      </c>
      <c r="E20" s="143">
        <v>173019.89</v>
      </c>
      <c r="F20" s="145"/>
      <c r="G20" s="146"/>
    </row>
    <row r="21" spans="1:7" ht="36" x14ac:dyDescent="0.25">
      <c r="A21" s="140" t="s">
        <v>226</v>
      </c>
      <c r="B21" s="57" t="s">
        <v>227</v>
      </c>
      <c r="C21" s="143">
        <v>0</v>
      </c>
      <c r="D21" s="143">
        <v>0</v>
      </c>
      <c r="E21" s="143">
        <v>0</v>
      </c>
      <c r="F21" s="145"/>
      <c r="G21" s="146"/>
    </row>
    <row r="22" spans="1:7" ht="36" x14ac:dyDescent="0.25">
      <c r="A22" s="140" t="s">
        <v>228</v>
      </c>
      <c r="B22" s="57" t="s">
        <v>229</v>
      </c>
      <c r="C22" s="143">
        <v>0</v>
      </c>
      <c r="D22" s="143">
        <v>0</v>
      </c>
      <c r="E22" s="143">
        <v>0</v>
      </c>
      <c r="F22" s="145"/>
      <c r="G22" s="146"/>
    </row>
    <row r="23" spans="1:7" ht="24" x14ac:dyDescent="0.25">
      <c r="A23" s="140" t="s">
        <v>230</v>
      </c>
      <c r="B23" s="57" t="s">
        <v>231</v>
      </c>
      <c r="C23" s="143">
        <v>0</v>
      </c>
      <c r="D23" s="143">
        <v>0</v>
      </c>
      <c r="E23" s="143">
        <v>0</v>
      </c>
      <c r="F23" s="145"/>
      <c r="G23" s="146"/>
    </row>
    <row r="24" spans="1:7" ht="24" x14ac:dyDescent="0.25">
      <c r="A24" s="140" t="s">
        <v>232</v>
      </c>
      <c r="B24" s="57" t="s">
        <v>233</v>
      </c>
      <c r="C24" s="143">
        <v>0</v>
      </c>
      <c r="D24" s="143">
        <v>0</v>
      </c>
      <c r="E24" s="143">
        <v>0</v>
      </c>
      <c r="F24" s="145"/>
      <c r="G24" s="146"/>
    </row>
    <row r="25" spans="1:7" x14ac:dyDescent="0.25">
      <c r="A25" s="237"/>
      <c r="B25" s="139" t="s">
        <v>6</v>
      </c>
      <c r="C25" s="144">
        <f>+C11+C19</f>
        <v>296128.61</v>
      </c>
      <c r="D25" s="144">
        <f>D11+D19</f>
        <v>296128.61</v>
      </c>
      <c r="E25" s="144">
        <f>E11</f>
        <v>1280393.97</v>
      </c>
      <c r="F25" s="55"/>
      <c r="G25" s="55"/>
    </row>
    <row r="26" spans="1:7" x14ac:dyDescent="0.25">
      <c r="A26" s="249"/>
      <c r="B26" s="9"/>
      <c r="C26" s="7"/>
      <c r="D26" s="10"/>
      <c r="E26" s="10"/>
      <c r="F26" s="1"/>
      <c r="G26" s="1"/>
    </row>
    <row r="27" spans="1:7" x14ac:dyDescent="0.25">
      <c r="A27" s="247"/>
      <c r="B27" s="9"/>
      <c r="C27" s="7"/>
      <c r="D27" s="10"/>
      <c r="E27" s="10"/>
      <c r="F27" s="1"/>
      <c r="G27" s="1"/>
    </row>
    <row r="28" spans="1:7" x14ac:dyDescent="0.25">
      <c r="A28" s="250" t="s">
        <v>234</v>
      </c>
      <c r="B28" s="9"/>
      <c r="C28" s="7"/>
      <c r="D28" s="7"/>
      <c r="E28" s="7"/>
      <c r="F28" s="1"/>
      <c r="G28" s="1"/>
    </row>
    <row r="29" spans="1:7" ht="22.5" customHeight="1" x14ac:dyDescent="0.25">
      <c r="A29" s="273" t="s">
        <v>235</v>
      </c>
      <c r="B29" s="273" t="s">
        <v>236</v>
      </c>
      <c r="C29" s="274" t="s">
        <v>237</v>
      </c>
      <c r="D29" s="273" t="s">
        <v>238</v>
      </c>
      <c r="E29" s="273"/>
      <c r="F29" s="273"/>
      <c r="G29" s="1"/>
    </row>
    <row r="30" spans="1:7" ht="15" customHeight="1" x14ac:dyDescent="0.25">
      <c r="A30" s="273"/>
      <c r="B30" s="273"/>
      <c r="C30" s="274"/>
      <c r="D30" s="147" t="s">
        <v>239</v>
      </c>
      <c r="E30" s="148" t="s">
        <v>240</v>
      </c>
      <c r="F30" s="148" t="s">
        <v>241</v>
      </c>
      <c r="G30" s="1"/>
    </row>
    <row r="31" spans="1:7" ht="15" customHeight="1" x14ac:dyDescent="0.25">
      <c r="A31" s="199">
        <v>1221</v>
      </c>
      <c r="B31" s="150" t="s">
        <v>242</v>
      </c>
      <c r="C31" s="151">
        <f t="shared" ref="C31:C33" si="0">SUM(D31:F31)</f>
        <v>0</v>
      </c>
      <c r="D31" s="152">
        <v>0</v>
      </c>
      <c r="E31" s="152">
        <v>0</v>
      </c>
      <c r="F31" s="152">
        <v>0</v>
      </c>
      <c r="G31" s="1"/>
    </row>
    <row r="32" spans="1:7" x14ac:dyDescent="0.25">
      <c r="A32" s="199">
        <v>1222</v>
      </c>
      <c r="B32" s="149" t="s">
        <v>243</v>
      </c>
      <c r="C32" s="151">
        <f t="shared" si="0"/>
        <v>0</v>
      </c>
      <c r="D32" s="152">
        <v>0</v>
      </c>
      <c r="E32" s="152">
        <v>0</v>
      </c>
      <c r="F32" s="152">
        <v>0</v>
      </c>
      <c r="G32" s="1"/>
    </row>
    <row r="33" spans="1:7" x14ac:dyDescent="0.25">
      <c r="A33" s="199">
        <v>1223</v>
      </c>
      <c r="B33" s="149" t="s">
        <v>244</v>
      </c>
      <c r="C33" s="151">
        <f t="shared" si="0"/>
        <v>0</v>
      </c>
      <c r="D33" s="152">
        <v>0</v>
      </c>
      <c r="E33" s="152">
        <v>0</v>
      </c>
      <c r="F33" s="152">
        <v>0</v>
      </c>
      <c r="G33" s="1"/>
    </row>
    <row r="34" spans="1:7" x14ac:dyDescent="0.25">
      <c r="A34" s="199">
        <v>1224</v>
      </c>
      <c r="B34" s="149" t="s">
        <v>245</v>
      </c>
      <c r="C34" s="151">
        <f>SUM(D34:F34)</f>
        <v>0</v>
      </c>
      <c r="D34" s="152">
        <v>0</v>
      </c>
      <c r="E34" s="152">
        <v>0</v>
      </c>
      <c r="F34" s="152">
        <v>0</v>
      </c>
      <c r="G34" s="1"/>
    </row>
    <row r="35" spans="1:7" x14ac:dyDescent="0.25">
      <c r="A35" s="237"/>
      <c r="B35" s="139" t="s">
        <v>6</v>
      </c>
      <c r="C35" s="144">
        <f>C34+C33+C32+C31</f>
        <v>0</v>
      </c>
      <c r="D35" s="144">
        <f t="shared" ref="D35:F35" si="1">D34+D33+D32+D31</f>
        <v>0</v>
      </c>
      <c r="E35" s="144">
        <f t="shared" si="1"/>
        <v>0</v>
      </c>
      <c r="F35" s="144">
        <f t="shared" si="1"/>
        <v>0</v>
      </c>
    </row>
    <row r="36" spans="1:7" x14ac:dyDescent="0.25">
      <c r="A36" s="249" t="s">
        <v>139</v>
      </c>
    </row>
  </sheetData>
  <protectedRanges>
    <protectedRange sqref="F31:F33 D31:E34 B26:D27 B25:E25 B34 B35:F35" name="Rango1_1"/>
  </protectedRanges>
  <mergeCells count="16">
    <mergeCell ref="A7:G7"/>
    <mergeCell ref="A2:G2"/>
    <mergeCell ref="A3:G3"/>
    <mergeCell ref="A4:G4"/>
    <mergeCell ref="A5:G5"/>
    <mergeCell ref="A6:G6"/>
    <mergeCell ref="A29:A30"/>
    <mergeCell ref="B29:B30"/>
    <mergeCell ref="C29:C30"/>
    <mergeCell ref="D29:F29"/>
    <mergeCell ref="A8:B8"/>
    <mergeCell ref="A9:A10"/>
    <mergeCell ref="B9:B10"/>
    <mergeCell ref="C9:C10"/>
    <mergeCell ref="D9:E9"/>
    <mergeCell ref="F9:G9"/>
  </mergeCells>
  <printOptions horizontalCentered="1"/>
  <pageMargins left="0.51181102362204722" right="0.51181102362204722" top="0.78740157480314965" bottom="0.78740157480314965" header="0.31496062992125984" footer="0.31496062992125984"/>
  <pageSetup scale="5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showGridLines="0" view="pageBreakPreview" zoomScale="60" zoomScaleNormal="80" workbookViewId="0">
      <selection activeCell="D13" sqref="D13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8" width="5.42578125" style="4" customWidth="1"/>
    <col min="9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24</v>
      </c>
    </row>
    <row r="2" spans="1:7" x14ac:dyDescent="0.25">
      <c r="A2" s="262" t="s">
        <v>253</v>
      </c>
      <c r="B2" s="262"/>
      <c r="C2" s="262"/>
      <c r="D2" s="262"/>
      <c r="E2" s="262"/>
      <c r="F2" s="262"/>
      <c r="G2" s="262"/>
    </row>
    <row r="3" spans="1:7" ht="15.75" customHeight="1" x14ac:dyDescent="0.25">
      <c r="A3" s="262" t="s">
        <v>9</v>
      </c>
      <c r="B3" s="262"/>
      <c r="C3" s="262"/>
      <c r="D3" s="262"/>
      <c r="E3" s="262"/>
      <c r="F3" s="262"/>
      <c r="G3" s="262"/>
    </row>
    <row r="4" spans="1:7" x14ac:dyDescent="0.25">
      <c r="A4" s="262" t="s">
        <v>10</v>
      </c>
      <c r="B4" s="262"/>
      <c r="C4" s="262"/>
      <c r="D4" s="262"/>
      <c r="E4" s="262"/>
      <c r="F4" s="262"/>
      <c r="G4" s="262"/>
    </row>
    <row r="5" spans="1:7" x14ac:dyDescent="0.25">
      <c r="A5" s="263" t="s">
        <v>11</v>
      </c>
      <c r="B5" s="263"/>
      <c r="C5" s="263"/>
      <c r="D5" s="263"/>
      <c r="E5" s="263"/>
      <c r="F5" s="263"/>
      <c r="G5" s="263"/>
    </row>
    <row r="6" spans="1:7" x14ac:dyDescent="0.25">
      <c r="A6" s="286" t="s">
        <v>25</v>
      </c>
      <c r="B6" s="286"/>
      <c r="C6" s="286"/>
      <c r="D6" s="286"/>
      <c r="E6" s="286"/>
      <c r="F6" s="286"/>
      <c r="G6" s="286"/>
    </row>
    <row r="7" spans="1:7" x14ac:dyDescent="0.25">
      <c r="A7" s="263" t="s">
        <v>720</v>
      </c>
      <c r="B7" s="263"/>
      <c r="C7" s="263"/>
      <c r="D7" s="263"/>
      <c r="E7" s="263"/>
      <c r="F7" s="263"/>
      <c r="G7" s="263"/>
    </row>
    <row r="8" spans="1:7" x14ac:dyDescent="0.25">
      <c r="A8" s="63" t="s">
        <v>26</v>
      </c>
      <c r="B8" s="63"/>
      <c r="C8" s="62"/>
      <c r="D8" s="62"/>
      <c r="E8" s="62"/>
      <c r="F8" s="58"/>
      <c r="G8" s="58"/>
    </row>
    <row r="9" spans="1:7" ht="24" x14ac:dyDescent="0.25">
      <c r="A9" s="115" t="s">
        <v>12</v>
      </c>
      <c r="B9" s="114" t="s">
        <v>13</v>
      </c>
      <c r="C9" s="116" t="s">
        <v>15</v>
      </c>
      <c r="D9" s="116" t="s">
        <v>14</v>
      </c>
      <c r="E9" s="116" t="s">
        <v>27</v>
      </c>
      <c r="F9" s="116" t="s">
        <v>28</v>
      </c>
      <c r="G9" s="116" t="s">
        <v>29</v>
      </c>
    </row>
    <row r="10" spans="1:7" ht="24" x14ac:dyDescent="0.25">
      <c r="A10" s="55" t="s">
        <v>246</v>
      </c>
      <c r="B10" s="56" t="s">
        <v>242</v>
      </c>
      <c r="C10" s="60">
        <v>0</v>
      </c>
      <c r="D10" s="64"/>
      <c r="E10" s="64"/>
      <c r="F10" s="64"/>
      <c r="G10" s="55"/>
    </row>
    <row r="11" spans="1:7" x14ac:dyDescent="0.25">
      <c r="A11" s="55" t="s">
        <v>247</v>
      </c>
      <c r="B11" s="56" t="s">
        <v>248</v>
      </c>
      <c r="C11" s="60">
        <v>0</v>
      </c>
      <c r="D11" s="64"/>
      <c r="E11" s="64"/>
      <c r="F11" s="64"/>
      <c r="G11" s="55"/>
    </row>
    <row r="12" spans="1:7" ht="24" x14ac:dyDescent="0.25">
      <c r="A12" s="55" t="s">
        <v>249</v>
      </c>
      <c r="B12" s="56" t="s">
        <v>251</v>
      </c>
      <c r="C12" s="60">
        <v>0</v>
      </c>
      <c r="D12" s="64"/>
      <c r="E12" s="64"/>
      <c r="F12" s="64"/>
      <c r="G12" s="55"/>
    </row>
    <row r="13" spans="1:7" ht="24" x14ac:dyDescent="0.25">
      <c r="A13" s="55" t="s">
        <v>250</v>
      </c>
      <c r="B13" s="56" t="s">
        <v>252</v>
      </c>
      <c r="C13" s="60">
        <v>0</v>
      </c>
      <c r="D13" s="64"/>
      <c r="E13" s="64"/>
      <c r="F13" s="64"/>
      <c r="G13" s="55"/>
    </row>
    <row r="14" spans="1:7" x14ac:dyDescent="0.25">
      <c r="A14" s="55"/>
      <c r="B14" s="65" t="s">
        <v>30</v>
      </c>
      <c r="C14" s="60">
        <f>SUM(C10:C13)</f>
        <v>0</v>
      </c>
      <c r="D14" s="64"/>
      <c r="E14" s="64"/>
      <c r="F14" s="64"/>
      <c r="G14" s="55"/>
    </row>
    <row r="15" spans="1:7" x14ac:dyDescent="0.25">
      <c r="A15" s="122" t="s">
        <v>139</v>
      </c>
      <c r="B15" s="9"/>
      <c r="C15" s="7"/>
      <c r="D15" s="10"/>
      <c r="E15" s="10"/>
      <c r="F15" s="10"/>
      <c r="G15" s="1"/>
    </row>
    <row r="16" spans="1:7" x14ac:dyDescent="0.25">
      <c r="A16" s="105"/>
      <c r="B16" s="9"/>
      <c r="C16" s="7"/>
      <c r="D16" s="10"/>
      <c r="E16" s="10"/>
      <c r="F16" s="10"/>
      <c r="G16" s="1"/>
    </row>
    <row r="17" spans="1:7" x14ac:dyDescent="0.25">
      <c r="A17" s="1"/>
      <c r="B17" s="9"/>
      <c r="C17" s="7"/>
      <c r="D17" s="10"/>
      <c r="E17" s="10"/>
      <c r="F17" s="10"/>
      <c r="G17" s="1"/>
    </row>
    <row r="18" spans="1:7" x14ac:dyDescent="0.25">
      <c r="A18" s="1"/>
      <c r="B18" s="9"/>
      <c r="C18" s="7"/>
      <c r="D18" s="10"/>
      <c r="E18" s="10"/>
      <c r="F18" s="10"/>
      <c r="G18" s="1"/>
    </row>
    <row r="19" spans="1:7" x14ac:dyDescent="0.25">
      <c r="A19" s="1"/>
      <c r="B19" s="9"/>
      <c r="C19" s="7"/>
      <c r="D19" s="10"/>
      <c r="E19" s="10"/>
      <c r="F19" s="10"/>
      <c r="G19" s="1"/>
    </row>
    <row r="20" spans="1:7" x14ac:dyDescent="0.25">
      <c r="A20" s="1"/>
      <c r="B20" s="9"/>
      <c r="C20" s="7"/>
      <c r="D20" s="10"/>
      <c r="E20" s="10"/>
      <c r="F20" s="10"/>
      <c r="G20" s="1"/>
    </row>
    <row r="21" spans="1:7" x14ac:dyDescent="0.25">
      <c r="A21" s="1"/>
      <c r="B21" s="9"/>
      <c r="C21" s="7"/>
      <c r="D21" s="10"/>
      <c r="E21" s="10"/>
      <c r="F21" s="10"/>
      <c r="G21" s="1"/>
    </row>
    <row r="22" spans="1:7" x14ac:dyDescent="0.25">
      <c r="A22" s="1"/>
      <c r="B22" s="9"/>
      <c r="C22" s="7"/>
      <c r="D22" s="10"/>
      <c r="E22" s="10"/>
      <c r="F22" s="10"/>
      <c r="G22" s="1"/>
    </row>
    <row r="23" spans="1:7" x14ac:dyDescent="0.25">
      <c r="A23" s="1"/>
      <c r="B23" s="9"/>
      <c r="C23" s="7"/>
      <c r="D23" s="10"/>
      <c r="E23" s="10"/>
      <c r="F23" s="10"/>
      <c r="G23" s="1"/>
    </row>
    <row r="24" spans="1:7" x14ac:dyDescent="0.25">
      <c r="A24" s="1"/>
      <c r="B24" s="9"/>
      <c r="C24" s="7"/>
      <c r="D24" s="10"/>
      <c r="E24" s="10"/>
      <c r="F24" s="10"/>
      <c r="G24" s="1"/>
    </row>
    <row r="25" spans="1:7" x14ac:dyDescent="0.25">
      <c r="A25" s="11"/>
      <c r="B25" s="284"/>
      <c r="C25" s="284"/>
      <c r="D25" s="285"/>
      <c r="E25" s="285"/>
      <c r="F25" s="285"/>
      <c r="G25" s="11"/>
    </row>
    <row r="26" spans="1:7" x14ac:dyDescent="0.25">
      <c r="A26" s="281"/>
      <c r="B26" s="281"/>
      <c r="C26" s="281"/>
      <c r="D26" s="281"/>
      <c r="E26" s="281"/>
      <c r="F26" s="281"/>
      <c r="G26" s="281"/>
    </row>
    <row r="27" spans="1:7" ht="15" customHeight="1" x14ac:dyDescent="0.25">
      <c r="A27" s="282"/>
      <c r="B27" s="282"/>
      <c r="C27" s="282"/>
      <c r="D27" s="282"/>
      <c r="E27" s="282"/>
      <c r="F27" s="282"/>
      <c r="G27" s="282"/>
    </row>
    <row r="28" spans="1:7" ht="15" customHeight="1" x14ac:dyDescent="0.25">
      <c r="A28" s="282"/>
      <c r="B28" s="282"/>
      <c r="C28" s="282"/>
      <c r="D28" s="282"/>
      <c r="E28" s="282"/>
      <c r="F28" s="282"/>
      <c r="G28" s="282"/>
    </row>
    <row r="29" spans="1:7" ht="15" customHeight="1" x14ac:dyDescent="0.25">
      <c r="A29" s="283"/>
      <c r="B29" s="283"/>
      <c r="C29" s="283"/>
      <c r="D29" s="283"/>
      <c r="E29" s="283"/>
      <c r="F29" s="283"/>
      <c r="G29" s="283"/>
    </row>
    <row r="30" spans="1:7" ht="15" customHeight="1" x14ac:dyDescent="0.25">
      <c r="A30" s="279"/>
      <c r="B30" s="279"/>
      <c r="C30" s="279"/>
      <c r="D30" s="279"/>
      <c r="E30" s="279"/>
      <c r="F30" s="279"/>
      <c r="G30" s="279"/>
    </row>
    <row r="31" spans="1:7" ht="15" customHeight="1" x14ac:dyDescent="0.25">
      <c r="A31" s="279"/>
      <c r="B31" s="279"/>
      <c r="C31" s="279"/>
      <c r="D31" s="279"/>
      <c r="E31" s="279"/>
      <c r="F31" s="279"/>
      <c r="G31" s="279"/>
    </row>
    <row r="32" spans="1:7" ht="15" customHeight="1" x14ac:dyDescent="0.25">
      <c r="A32" s="279"/>
      <c r="B32" s="279"/>
      <c r="C32" s="279"/>
      <c r="D32" s="279"/>
      <c r="E32" s="279"/>
      <c r="F32" s="279"/>
      <c r="G32" s="279"/>
    </row>
    <row r="33" spans="1:7" ht="15" customHeight="1" x14ac:dyDescent="0.25">
      <c r="A33" s="280"/>
      <c r="B33" s="280"/>
      <c r="C33" s="280"/>
      <c r="D33" s="280"/>
      <c r="E33" s="280"/>
      <c r="F33" s="280"/>
      <c r="G33" s="280"/>
    </row>
    <row r="34" spans="1:7" x14ac:dyDescent="0.25">
      <c r="A34" s="13"/>
      <c r="B34" s="13"/>
      <c r="C34" s="13"/>
      <c r="D34" s="13"/>
      <c r="E34" s="13"/>
      <c r="F34" s="13"/>
      <c r="G34" s="13"/>
    </row>
  </sheetData>
  <protectedRanges>
    <protectedRange sqref="B14:D24 D10:D13" name="Rango1_1"/>
    <protectedRange sqref="B10:C13" name="Rango1_1_1"/>
  </protectedRanges>
  <mergeCells count="15">
    <mergeCell ref="A2:G2"/>
    <mergeCell ref="A32:G32"/>
    <mergeCell ref="A33:G33"/>
    <mergeCell ref="A26:G26"/>
    <mergeCell ref="A27:G27"/>
    <mergeCell ref="A28:G28"/>
    <mergeCell ref="A29:G29"/>
    <mergeCell ref="A30:G30"/>
    <mergeCell ref="A31:G31"/>
    <mergeCell ref="B25:F25"/>
    <mergeCell ref="A3:G3"/>
    <mergeCell ref="A4:G4"/>
    <mergeCell ref="A5:G5"/>
    <mergeCell ref="A6:G6"/>
    <mergeCell ref="A7:G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view="pageBreakPreview" zoomScale="60" zoomScaleNormal="80" workbookViewId="0">
      <selection activeCell="G18" sqref="G18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31</v>
      </c>
      <c r="F1" s="15"/>
    </row>
    <row r="2" spans="1:7" x14ac:dyDescent="0.25">
      <c r="A2" s="262" t="s">
        <v>141</v>
      </c>
      <c r="B2" s="262"/>
      <c r="C2" s="262"/>
      <c r="D2" s="262"/>
      <c r="E2" s="262"/>
    </row>
    <row r="3" spans="1:7" ht="15.75" customHeight="1" x14ac:dyDescent="0.25">
      <c r="A3" s="262" t="s">
        <v>9</v>
      </c>
      <c r="B3" s="262"/>
      <c r="C3" s="262"/>
      <c r="D3" s="262"/>
      <c r="E3" s="262"/>
    </row>
    <row r="4" spans="1:7" x14ac:dyDescent="0.25">
      <c r="A4" s="262" t="s">
        <v>10</v>
      </c>
      <c r="B4" s="262"/>
      <c r="C4" s="262"/>
      <c r="D4" s="262"/>
      <c r="E4" s="262"/>
    </row>
    <row r="5" spans="1:7" x14ac:dyDescent="0.25">
      <c r="A5" s="263" t="s">
        <v>11</v>
      </c>
      <c r="B5" s="263"/>
      <c r="C5" s="263"/>
      <c r="D5" s="263"/>
      <c r="E5" s="263"/>
    </row>
    <row r="6" spans="1:7" x14ac:dyDescent="0.25">
      <c r="A6" s="263" t="s">
        <v>32</v>
      </c>
      <c r="B6" s="263"/>
      <c r="C6" s="263"/>
      <c r="D6" s="263"/>
      <c r="E6" s="263"/>
    </row>
    <row r="7" spans="1:7" x14ac:dyDescent="0.25">
      <c r="A7" s="287" t="s">
        <v>722</v>
      </c>
      <c r="B7" s="287"/>
      <c r="C7" s="287"/>
      <c r="D7" s="287"/>
      <c r="E7" s="287"/>
      <c r="F7" s="287"/>
      <c r="G7" s="287"/>
    </row>
    <row r="8" spans="1:7" x14ac:dyDescent="0.25">
      <c r="A8" s="264" t="s">
        <v>33</v>
      </c>
      <c r="B8" s="264"/>
      <c r="C8" s="62"/>
      <c r="D8" s="62"/>
      <c r="E8" s="62"/>
    </row>
    <row r="9" spans="1:7" ht="21.75" customHeight="1" x14ac:dyDescent="0.25">
      <c r="A9" s="115" t="s">
        <v>12</v>
      </c>
      <c r="B9" s="114" t="s">
        <v>13</v>
      </c>
      <c r="C9" s="116" t="s">
        <v>15</v>
      </c>
      <c r="D9" s="116" t="s">
        <v>14</v>
      </c>
      <c r="E9" s="116" t="s">
        <v>34</v>
      </c>
    </row>
    <row r="10" spans="1:7" ht="24" x14ac:dyDescent="0.25">
      <c r="A10" s="55">
        <v>2164</v>
      </c>
      <c r="B10" s="252" t="s">
        <v>735</v>
      </c>
      <c r="C10" s="60">
        <v>0</v>
      </c>
      <c r="D10" s="64"/>
      <c r="E10" s="64"/>
    </row>
    <row r="11" spans="1:7" x14ac:dyDescent="0.25">
      <c r="A11" s="55"/>
      <c r="B11" s="252"/>
      <c r="C11" s="60"/>
      <c r="D11" s="64"/>
      <c r="E11" s="64"/>
    </row>
    <row r="12" spans="1:7" x14ac:dyDescent="0.25">
      <c r="A12" s="55"/>
      <c r="B12" s="252"/>
      <c r="C12" s="60"/>
      <c r="D12" s="64"/>
      <c r="E12" s="64"/>
    </row>
    <row r="13" spans="1:7" x14ac:dyDescent="0.25">
      <c r="A13" s="55"/>
      <c r="B13" s="252"/>
      <c r="C13" s="60"/>
      <c r="D13" s="64"/>
      <c r="E13" s="64"/>
    </row>
    <row r="14" spans="1:7" x14ac:dyDescent="0.25">
      <c r="A14" s="55"/>
      <c r="B14" s="66" t="s">
        <v>6</v>
      </c>
      <c r="C14" s="60">
        <f>SUM(C10:C13)</f>
        <v>0</v>
      </c>
      <c r="D14" s="64"/>
      <c r="E14" s="64"/>
    </row>
    <row r="15" spans="1:7" x14ac:dyDescent="0.25">
      <c r="A15" s="122" t="s">
        <v>139</v>
      </c>
      <c r="B15" s="121"/>
      <c r="C15" s="121"/>
      <c r="D15" s="121"/>
      <c r="E15" s="121"/>
    </row>
    <row r="16" spans="1:7" x14ac:dyDescent="0.25">
      <c r="A16" s="11"/>
      <c r="B16" s="16"/>
      <c r="C16" s="16"/>
      <c r="D16" s="11"/>
      <c r="E16" s="11"/>
    </row>
    <row r="17" spans="1:6" x14ac:dyDescent="0.25">
      <c r="A17" s="11"/>
      <c r="B17" s="16"/>
      <c r="C17" s="16"/>
      <c r="D17" s="11"/>
      <c r="E17" s="11"/>
    </row>
    <row r="18" spans="1:6" x14ac:dyDescent="0.25">
      <c r="A18" s="11"/>
      <c r="B18" s="16"/>
      <c r="C18" s="16"/>
      <c r="D18" s="11"/>
      <c r="E18" s="11"/>
    </row>
    <row r="19" spans="1:6" x14ac:dyDescent="0.25">
      <c r="A19" s="11"/>
      <c r="B19" s="16"/>
      <c r="C19" s="16"/>
      <c r="D19" s="11"/>
      <c r="E19" s="11"/>
    </row>
    <row r="20" spans="1:6" x14ac:dyDescent="0.25">
      <c r="A20" s="11"/>
      <c r="B20" s="16"/>
      <c r="C20" s="16"/>
      <c r="D20" s="11"/>
      <c r="E20" s="11"/>
    </row>
    <row r="21" spans="1:6" x14ac:dyDescent="0.25">
      <c r="A21" s="11"/>
      <c r="B21" s="16"/>
      <c r="C21" s="16"/>
      <c r="D21" s="11"/>
      <c r="E21" s="11"/>
    </row>
    <row r="22" spans="1:6" x14ac:dyDescent="0.25">
      <c r="A22" s="11"/>
      <c r="B22" s="16"/>
      <c r="C22" s="16"/>
      <c r="D22" s="11"/>
      <c r="E22" s="11"/>
    </row>
    <row r="23" spans="1:6" x14ac:dyDescent="0.25">
      <c r="A23" s="11"/>
      <c r="B23" s="16"/>
      <c r="C23" s="16"/>
      <c r="D23" s="11"/>
      <c r="E23" s="11"/>
    </row>
    <row r="24" spans="1:6" x14ac:dyDescent="0.25">
      <c r="A24" s="17"/>
      <c r="B24" s="18"/>
      <c r="C24" s="18"/>
      <c r="D24" s="19"/>
      <c r="E24" s="19"/>
      <c r="F24" s="20"/>
    </row>
    <row r="25" spans="1:6" x14ac:dyDescent="0.25">
      <c r="A25" s="272"/>
      <c r="B25" s="272"/>
      <c r="C25" s="272"/>
      <c r="D25" s="272"/>
      <c r="E25" s="272"/>
    </row>
    <row r="26" spans="1:6" ht="15" customHeight="1" x14ac:dyDescent="0.25">
      <c r="A26" s="265"/>
      <c r="B26" s="265"/>
      <c r="C26" s="265"/>
      <c r="D26" s="265"/>
      <c r="E26" s="265"/>
    </row>
    <row r="27" spans="1:6" ht="15" customHeight="1" x14ac:dyDescent="0.25">
      <c r="A27" s="265"/>
      <c r="B27" s="265"/>
      <c r="C27" s="265"/>
      <c r="D27" s="265"/>
      <c r="E27" s="265"/>
    </row>
    <row r="28" spans="1:6" ht="15" customHeight="1" x14ac:dyDescent="0.25">
      <c r="A28" s="265"/>
      <c r="B28" s="265"/>
      <c r="C28" s="265"/>
      <c r="D28" s="265"/>
      <c r="E28" s="265"/>
    </row>
    <row r="29" spans="1:6" ht="15" customHeight="1" x14ac:dyDescent="0.25">
      <c r="A29" s="288"/>
      <c r="B29" s="288"/>
      <c r="C29" s="288"/>
      <c r="D29" s="288"/>
      <c r="E29" s="288"/>
    </row>
    <row r="30" spans="1:6" ht="15" customHeight="1" x14ac:dyDescent="0.25">
      <c r="A30" s="288"/>
      <c r="B30" s="288"/>
      <c r="C30" s="288"/>
      <c r="D30" s="288"/>
      <c r="E30" s="288"/>
    </row>
    <row r="31" spans="1:6" x14ac:dyDescent="0.25">
      <c r="A31" s="255"/>
      <c r="B31" s="255"/>
      <c r="C31" s="255"/>
      <c r="D31" s="255"/>
      <c r="E31" s="255"/>
    </row>
  </sheetData>
  <protectedRanges>
    <protectedRange sqref="B10:D14" name="Rango1_1"/>
  </protectedRanges>
  <mergeCells count="13">
    <mergeCell ref="A30:E30"/>
    <mergeCell ref="A25:E25"/>
    <mergeCell ref="A26:E26"/>
    <mergeCell ref="A27:E27"/>
    <mergeCell ref="A28:E28"/>
    <mergeCell ref="A29:E29"/>
    <mergeCell ref="A8:B8"/>
    <mergeCell ref="A2:E2"/>
    <mergeCell ref="A3:E3"/>
    <mergeCell ref="A4:E4"/>
    <mergeCell ref="A5:E5"/>
    <mergeCell ref="A6:E6"/>
    <mergeCell ref="A7:G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showGridLines="0" view="pageBreakPreview" zoomScale="60" zoomScaleNormal="80" workbookViewId="0">
      <selection activeCell="B49" sqref="B49"/>
    </sheetView>
  </sheetViews>
  <sheetFormatPr baseColWidth="10" defaultColWidth="11.42578125" defaultRowHeight="15" x14ac:dyDescent="0.25"/>
  <cols>
    <col min="1" max="1" width="11.42578125" style="4"/>
    <col min="2" max="2" width="55" style="4" customWidth="1"/>
    <col min="3" max="3" width="24.5703125" style="4" bestFit="1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7" x14ac:dyDescent="0.25">
      <c r="A1" s="107"/>
      <c r="B1" s="107"/>
      <c r="C1" s="107"/>
      <c r="D1" s="107"/>
      <c r="E1" s="2"/>
      <c r="F1" s="3" t="s">
        <v>35</v>
      </c>
    </row>
    <row r="2" spans="1:7" x14ac:dyDescent="0.25">
      <c r="A2" s="262" t="s">
        <v>141</v>
      </c>
      <c r="B2" s="262"/>
      <c r="C2" s="262"/>
      <c r="D2" s="262"/>
      <c r="E2" s="262"/>
      <c r="F2" s="262"/>
    </row>
    <row r="3" spans="1:7" ht="15.75" customHeight="1" x14ac:dyDescent="0.25">
      <c r="A3" s="262" t="s">
        <v>9</v>
      </c>
      <c r="B3" s="262"/>
      <c r="C3" s="262"/>
      <c r="D3" s="262"/>
      <c r="E3" s="262"/>
      <c r="F3" s="262"/>
    </row>
    <row r="4" spans="1:7" x14ac:dyDescent="0.25">
      <c r="A4" s="262" t="s">
        <v>10</v>
      </c>
      <c r="B4" s="262"/>
      <c r="C4" s="262"/>
      <c r="D4" s="262"/>
      <c r="E4" s="262"/>
      <c r="F4" s="262"/>
    </row>
    <row r="5" spans="1:7" x14ac:dyDescent="0.25">
      <c r="A5" s="263" t="s">
        <v>11</v>
      </c>
      <c r="B5" s="263"/>
      <c r="C5" s="263"/>
      <c r="D5" s="263"/>
      <c r="E5" s="263"/>
      <c r="F5" s="263"/>
    </row>
    <row r="6" spans="1:7" x14ac:dyDescent="0.25">
      <c r="A6" s="263" t="s">
        <v>36</v>
      </c>
      <c r="B6" s="263"/>
      <c r="C6" s="263"/>
      <c r="D6" s="263"/>
      <c r="E6" s="263"/>
      <c r="F6" s="263"/>
    </row>
    <row r="7" spans="1:7" x14ac:dyDescent="0.25">
      <c r="A7" s="263" t="s">
        <v>720</v>
      </c>
      <c r="B7" s="263"/>
      <c r="C7" s="263"/>
      <c r="D7" s="263"/>
      <c r="E7" s="263"/>
      <c r="F7" s="263"/>
      <c r="G7" s="263"/>
    </row>
    <row r="8" spans="1:7" x14ac:dyDescent="0.25">
      <c r="A8" s="1"/>
      <c r="B8" s="1"/>
      <c r="C8" s="1"/>
      <c r="D8" s="1"/>
      <c r="E8" s="21"/>
      <c r="F8" s="1"/>
    </row>
    <row r="9" spans="1:7" x14ac:dyDescent="0.25">
      <c r="A9" s="67" t="s">
        <v>37</v>
      </c>
      <c r="B9" s="58"/>
      <c r="C9" s="58"/>
      <c r="D9" s="58"/>
      <c r="E9" s="68"/>
      <c r="F9" s="58"/>
    </row>
    <row r="10" spans="1:7" x14ac:dyDescent="0.25">
      <c r="A10" s="115" t="s">
        <v>12</v>
      </c>
      <c r="B10" s="115" t="s">
        <v>38</v>
      </c>
      <c r="C10" s="115" t="s">
        <v>39</v>
      </c>
      <c r="D10" s="115" t="s">
        <v>40</v>
      </c>
      <c r="E10" s="116" t="s">
        <v>41</v>
      </c>
      <c r="F10" s="116" t="s">
        <v>27</v>
      </c>
    </row>
    <row r="11" spans="1:7" x14ac:dyDescent="0.25">
      <c r="A11" s="55">
        <v>1241</v>
      </c>
      <c r="B11" s="55" t="s">
        <v>278</v>
      </c>
      <c r="C11" s="164">
        <v>1610101.04</v>
      </c>
      <c r="D11" s="164">
        <v>202401.86</v>
      </c>
      <c r="E11" s="165"/>
      <c r="F11" s="166" t="s">
        <v>277</v>
      </c>
      <c r="G11" s="55" t="s">
        <v>277</v>
      </c>
    </row>
    <row r="12" spans="1:7" x14ac:dyDescent="0.25">
      <c r="A12" s="55">
        <v>1242</v>
      </c>
      <c r="B12" s="55" t="s">
        <v>276</v>
      </c>
      <c r="C12" s="164">
        <v>3594593.24</v>
      </c>
      <c r="D12" s="164">
        <v>1565480.06</v>
      </c>
      <c r="E12" s="165"/>
      <c r="F12" s="166"/>
      <c r="G12" s="55"/>
    </row>
    <row r="13" spans="1:7" x14ac:dyDescent="0.25">
      <c r="A13" s="55">
        <v>1243</v>
      </c>
      <c r="B13" s="55" t="s">
        <v>275</v>
      </c>
      <c r="C13" s="164">
        <v>69014.2</v>
      </c>
      <c r="D13" s="164">
        <v>0</v>
      </c>
      <c r="E13" s="165"/>
      <c r="F13" s="166"/>
      <c r="G13" s="55"/>
    </row>
    <row r="14" spans="1:7" x14ac:dyDescent="0.25">
      <c r="A14" s="55">
        <v>1244</v>
      </c>
      <c r="B14" s="55" t="s">
        <v>274</v>
      </c>
      <c r="C14" s="164">
        <v>4841112</v>
      </c>
      <c r="D14" s="164">
        <v>4203238.8099999996</v>
      </c>
      <c r="E14" s="165"/>
      <c r="F14" s="166"/>
      <c r="G14" s="55"/>
    </row>
    <row r="15" spans="1:7" x14ac:dyDescent="0.25">
      <c r="A15" s="55">
        <v>1246</v>
      </c>
      <c r="B15" s="55" t="s">
        <v>273</v>
      </c>
      <c r="C15" s="164">
        <v>58649.599999999999</v>
      </c>
      <c r="D15" s="164">
        <v>21055.03</v>
      </c>
      <c r="E15" s="165"/>
      <c r="F15" s="166"/>
      <c r="G15" s="55"/>
    </row>
    <row r="16" spans="1:7" x14ac:dyDescent="0.25">
      <c r="A16" s="163">
        <v>1231</v>
      </c>
      <c r="B16" s="158" t="s">
        <v>272</v>
      </c>
      <c r="C16" s="167">
        <v>0</v>
      </c>
      <c r="D16" s="167">
        <v>0</v>
      </c>
      <c r="E16" s="168"/>
      <c r="F16" s="166"/>
      <c r="G16" s="55"/>
    </row>
    <row r="17" spans="1:10" x14ac:dyDescent="0.25">
      <c r="A17" s="163">
        <v>1232</v>
      </c>
      <c r="B17" s="158" t="s">
        <v>271</v>
      </c>
      <c r="C17" s="167">
        <v>0</v>
      </c>
      <c r="D17" s="167">
        <v>0</v>
      </c>
      <c r="E17" s="168"/>
      <c r="F17" s="166"/>
      <c r="G17" s="55"/>
    </row>
    <row r="18" spans="1:10" x14ac:dyDescent="0.25">
      <c r="A18" s="55"/>
      <c r="B18" s="162" t="s">
        <v>267</v>
      </c>
      <c r="C18" s="169">
        <f>SUM(C11:C15)</f>
        <v>10173470.08</v>
      </c>
      <c r="D18" s="169">
        <f>SUM(D11:D15)</f>
        <v>5992175.7599999998</v>
      </c>
      <c r="E18" s="166"/>
      <c r="F18" s="166"/>
      <c r="G18" s="55"/>
      <c r="I18" s="161"/>
      <c r="J18" s="161"/>
    </row>
    <row r="19" spans="1:10" x14ac:dyDescent="0.25">
      <c r="A19" s="58"/>
      <c r="B19" s="58"/>
      <c r="C19" s="58"/>
      <c r="D19" s="58"/>
      <c r="E19" s="68"/>
      <c r="F19" s="58"/>
    </row>
    <row r="20" spans="1:10" x14ac:dyDescent="0.25">
      <c r="A20" s="58"/>
      <c r="B20" s="58"/>
      <c r="C20" s="58"/>
      <c r="D20" s="58"/>
      <c r="E20" s="68"/>
      <c r="F20" s="58"/>
    </row>
    <row r="21" spans="1:10" ht="24" x14ac:dyDescent="0.25">
      <c r="A21" s="115" t="s">
        <v>12</v>
      </c>
      <c r="B21" s="115" t="s">
        <v>38</v>
      </c>
      <c r="C21" s="116" t="s">
        <v>42</v>
      </c>
      <c r="D21" s="116" t="s">
        <v>43</v>
      </c>
      <c r="E21" s="116" t="s">
        <v>44</v>
      </c>
      <c r="F21" s="116" t="s">
        <v>45</v>
      </c>
    </row>
    <row r="22" spans="1:10" x14ac:dyDescent="0.25">
      <c r="A22" s="290" t="s">
        <v>2</v>
      </c>
      <c r="B22" s="291"/>
      <c r="C22" s="291"/>
      <c r="D22" s="291"/>
      <c r="E22" s="291"/>
      <c r="F22" s="292"/>
    </row>
    <row r="23" spans="1:10" x14ac:dyDescent="0.25">
      <c r="A23" s="55" t="s">
        <v>270</v>
      </c>
      <c r="B23" s="59" t="s">
        <v>269</v>
      </c>
      <c r="C23" s="69">
        <v>207000</v>
      </c>
      <c r="D23" s="69">
        <v>207000</v>
      </c>
      <c r="E23" s="69">
        <f>D23-C23</f>
        <v>0</v>
      </c>
      <c r="F23" s="70" t="s">
        <v>268</v>
      </c>
      <c r="G23" s="153"/>
    </row>
    <row r="24" spans="1:10" ht="26.25" customHeight="1" x14ac:dyDescent="0.25">
      <c r="A24" s="55"/>
      <c r="B24" s="59"/>
      <c r="C24" s="69"/>
      <c r="D24" s="69"/>
      <c r="E24" s="69"/>
      <c r="F24" s="70"/>
    </row>
    <row r="25" spans="1:10" x14ac:dyDescent="0.25">
      <c r="A25" s="290" t="s">
        <v>3</v>
      </c>
      <c r="B25" s="291"/>
      <c r="C25" s="291"/>
      <c r="D25" s="291"/>
      <c r="E25" s="291"/>
      <c r="F25" s="292"/>
    </row>
    <row r="26" spans="1:10" x14ac:dyDescent="0.25">
      <c r="A26" s="155" t="s">
        <v>265</v>
      </c>
      <c r="B26" s="155" t="s">
        <v>264</v>
      </c>
      <c r="C26" s="154">
        <v>0</v>
      </c>
      <c r="D26" s="154">
        <v>0</v>
      </c>
      <c r="E26" s="154">
        <f>D26-C26</f>
        <v>0</v>
      </c>
      <c r="F26" s="157"/>
      <c r="G26" s="153"/>
    </row>
    <row r="27" spans="1:10" ht="24" x14ac:dyDescent="0.25">
      <c r="A27" s="155" t="s">
        <v>263</v>
      </c>
      <c r="B27" s="156" t="s">
        <v>262</v>
      </c>
      <c r="C27" s="154">
        <v>0</v>
      </c>
      <c r="D27" s="154">
        <v>0</v>
      </c>
      <c r="E27" s="154">
        <f t="shared" ref="E27:E31" si="0">D27-C27</f>
        <v>0</v>
      </c>
      <c r="F27" s="157"/>
      <c r="G27" s="153"/>
    </row>
    <row r="28" spans="1:10" x14ac:dyDescent="0.25">
      <c r="A28" s="155" t="s">
        <v>261</v>
      </c>
      <c r="B28" s="155" t="s">
        <v>260</v>
      </c>
      <c r="C28" s="154">
        <v>0</v>
      </c>
      <c r="D28" s="154">
        <v>0</v>
      </c>
      <c r="E28" s="154">
        <f t="shared" si="0"/>
        <v>0</v>
      </c>
      <c r="F28" s="157"/>
      <c r="G28" s="153"/>
    </row>
    <row r="29" spans="1:10" x14ac:dyDescent="0.25">
      <c r="A29" s="155" t="s">
        <v>259</v>
      </c>
      <c r="B29" s="155" t="s">
        <v>258</v>
      </c>
      <c r="C29" s="154">
        <v>0</v>
      </c>
      <c r="D29" s="154">
        <v>0</v>
      </c>
      <c r="E29" s="154">
        <f t="shared" si="0"/>
        <v>0</v>
      </c>
      <c r="F29" s="70"/>
      <c r="G29" s="153"/>
    </row>
    <row r="30" spans="1:10" ht="24" x14ac:dyDescent="0.25">
      <c r="A30" s="155" t="s">
        <v>257</v>
      </c>
      <c r="B30" s="156" t="s">
        <v>256</v>
      </c>
      <c r="C30" s="154">
        <v>0</v>
      </c>
      <c r="D30" s="154">
        <v>0</v>
      </c>
      <c r="E30" s="154">
        <f t="shared" si="0"/>
        <v>0</v>
      </c>
      <c r="F30" s="70"/>
      <c r="G30" s="153"/>
    </row>
    <row r="31" spans="1:10" x14ac:dyDescent="0.25">
      <c r="A31" s="155" t="s">
        <v>255</v>
      </c>
      <c r="B31" s="155" t="s">
        <v>254</v>
      </c>
      <c r="C31" s="154">
        <v>0</v>
      </c>
      <c r="D31" s="154">
        <v>0</v>
      </c>
      <c r="E31" s="154">
        <f t="shared" si="0"/>
        <v>0</v>
      </c>
      <c r="F31" s="70"/>
      <c r="G31" s="153"/>
    </row>
    <row r="32" spans="1:10" ht="24.75" customHeight="1" x14ac:dyDescent="0.25">
      <c r="A32" s="55"/>
      <c r="B32" s="59"/>
      <c r="C32" s="69"/>
      <c r="D32" s="69"/>
      <c r="E32" s="69"/>
      <c r="F32" s="70"/>
    </row>
    <row r="33" spans="1:6" x14ac:dyDescent="0.25">
      <c r="A33" s="290" t="s">
        <v>46</v>
      </c>
      <c r="B33" s="291"/>
      <c r="C33" s="291"/>
      <c r="D33" s="291"/>
      <c r="E33" s="291"/>
      <c r="F33" s="292"/>
    </row>
    <row r="34" spans="1:6" x14ac:dyDescent="0.25">
      <c r="A34" s="55" t="s">
        <v>266</v>
      </c>
      <c r="B34" s="59" t="s">
        <v>279</v>
      </c>
      <c r="C34" s="69">
        <v>0</v>
      </c>
      <c r="D34" s="69">
        <v>0</v>
      </c>
      <c r="E34" s="69">
        <f>D34-C34</f>
        <v>0</v>
      </c>
      <c r="F34" s="70"/>
    </row>
    <row r="35" spans="1:6" x14ac:dyDescent="0.25">
      <c r="A35" s="55"/>
      <c r="B35" s="59"/>
      <c r="C35" s="69"/>
      <c r="D35" s="69"/>
      <c r="E35" s="69"/>
      <c r="F35" s="70"/>
    </row>
    <row r="36" spans="1:6" ht="24" customHeight="1" x14ac:dyDescent="0.25">
      <c r="A36" s="55"/>
      <c r="B36" s="71" t="s">
        <v>30</v>
      </c>
      <c r="C36" s="72">
        <f>SUM(C22:C35)</f>
        <v>207000</v>
      </c>
      <c r="D36" s="73">
        <f>SUM(D22:D35)</f>
        <v>207000</v>
      </c>
      <c r="E36" s="73">
        <f>SUM(E22:E35)</f>
        <v>0</v>
      </c>
      <c r="F36" s="55"/>
    </row>
    <row r="37" spans="1:6" x14ac:dyDescent="0.25">
      <c r="A37" s="122" t="s">
        <v>139</v>
      </c>
      <c r="B37" s="1"/>
      <c r="C37" s="1"/>
      <c r="D37" s="21"/>
      <c r="E37" s="21"/>
      <c r="F37" s="1"/>
    </row>
    <row r="38" spans="1:6" x14ac:dyDescent="0.25">
      <c r="A38" s="1"/>
      <c r="B38" s="1"/>
      <c r="C38" s="1"/>
      <c r="D38" s="21"/>
      <c r="E38" s="21"/>
      <c r="F38" s="1"/>
    </row>
    <row r="39" spans="1:6" x14ac:dyDescent="0.25">
      <c r="A39" s="1"/>
      <c r="B39" s="1"/>
      <c r="C39" s="1"/>
      <c r="D39" s="21"/>
      <c r="E39" s="21"/>
      <c r="F39" s="1"/>
    </row>
    <row r="40" spans="1:6" x14ac:dyDescent="0.25">
      <c r="A40" s="1"/>
      <c r="B40" s="1"/>
      <c r="C40" s="1"/>
      <c r="D40" s="21"/>
      <c r="E40" s="21"/>
      <c r="F40" s="1"/>
    </row>
    <row r="41" spans="1:6" x14ac:dyDescent="0.25">
      <c r="A41" s="1"/>
      <c r="B41" s="1"/>
      <c r="C41" s="1"/>
      <c r="D41" s="21"/>
      <c r="E41" s="21"/>
      <c r="F41" s="1"/>
    </row>
    <row r="42" spans="1:6" x14ac:dyDescent="0.25">
      <c r="A42" s="1"/>
      <c r="B42" s="1"/>
      <c r="C42" s="1"/>
      <c r="D42" s="21"/>
      <c r="E42" s="21"/>
      <c r="F42" s="1"/>
    </row>
    <row r="43" spans="1:6" x14ac:dyDescent="0.25">
      <c r="A43" s="1"/>
      <c r="B43" s="1"/>
      <c r="C43" s="1"/>
      <c r="D43" s="21"/>
      <c r="E43" s="21"/>
      <c r="F43" s="1"/>
    </row>
    <row r="44" spans="1:6" x14ac:dyDescent="0.25">
      <c r="A44" s="1"/>
      <c r="B44" s="1"/>
      <c r="C44" s="1"/>
      <c r="D44" s="21"/>
      <c r="E44" s="21"/>
      <c r="F44" s="1"/>
    </row>
    <row r="45" spans="1:6" x14ac:dyDescent="0.25">
      <c r="A45" s="17"/>
      <c r="B45" s="17"/>
      <c r="C45" s="22"/>
      <c r="D45" s="22"/>
      <c r="E45" s="22"/>
      <c r="F45" s="17"/>
    </row>
    <row r="46" spans="1:6" x14ac:dyDescent="0.25">
      <c r="A46" s="272"/>
      <c r="B46" s="272"/>
      <c r="C46" s="272"/>
      <c r="D46" s="272"/>
      <c r="E46" s="272"/>
      <c r="F46" s="272"/>
    </row>
    <row r="47" spans="1:6" x14ac:dyDescent="0.25">
      <c r="A47" s="266"/>
      <c r="B47" s="266"/>
      <c r="C47" s="266"/>
      <c r="D47" s="266"/>
      <c r="E47" s="266"/>
      <c r="F47" s="266"/>
    </row>
    <row r="48" spans="1:6" x14ac:dyDescent="0.25">
      <c r="A48" s="293"/>
      <c r="B48" s="293"/>
      <c r="C48" s="293"/>
      <c r="D48" s="293"/>
      <c r="E48" s="293"/>
      <c r="F48" s="293"/>
    </row>
    <row r="49" spans="1:6" ht="15" customHeight="1" x14ac:dyDescent="0.25">
      <c r="A49" s="256"/>
      <c r="B49" s="256"/>
      <c r="C49" s="256"/>
      <c r="D49" s="256"/>
      <c r="E49" s="256"/>
      <c r="F49" s="256"/>
    </row>
    <row r="50" spans="1:6" ht="13.5" customHeight="1" x14ac:dyDescent="0.25">
      <c r="A50" s="256"/>
      <c r="B50" s="256"/>
      <c r="C50" s="256"/>
      <c r="D50" s="256"/>
      <c r="E50" s="256"/>
      <c r="F50" s="256"/>
    </row>
    <row r="51" spans="1:6" ht="13.5" customHeight="1" x14ac:dyDescent="0.25">
      <c r="A51" s="265"/>
      <c r="B51" s="265"/>
      <c r="C51" s="265"/>
      <c r="D51" s="265"/>
      <c r="E51" s="265"/>
      <c r="F51" s="265"/>
    </row>
    <row r="52" spans="1:6" ht="13.5" customHeight="1" x14ac:dyDescent="0.25">
      <c r="A52" s="265"/>
      <c r="B52" s="265"/>
      <c r="C52" s="265"/>
      <c r="D52" s="265"/>
      <c r="E52" s="265"/>
      <c r="F52" s="265"/>
    </row>
    <row r="53" spans="1:6" ht="13.5" customHeight="1" x14ac:dyDescent="0.25">
      <c r="A53" s="265"/>
      <c r="B53" s="265"/>
      <c r="C53" s="265"/>
      <c r="D53" s="265"/>
      <c r="E53" s="265"/>
      <c r="F53" s="265"/>
    </row>
    <row r="54" spans="1:6" ht="13.5" customHeight="1" x14ac:dyDescent="0.25">
      <c r="A54" s="266"/>
      <c r="B54" s="266"/>
      <c r="C54" s="266"/>
      <c r="D54" s="266"/>
      <c r="E54" s="266"/>
      <c r="F54" s="266"/>
    </row>
    <row r="55" spans="1:6" ht="13.5" customHeight="1" x14ac:dyDescent="0.25">
      <c r="A55" s="265"/>
      <c r="B55" s="265"/>
      <c r="C55" s="265"/>
      <c r="D55" s="265"/>
      <c r="E55" s="265"/>
      <c r="F55" s="265"/>
    </row>
    <row r="56" spans="1:6" ht="13.5" customHeight="1" x14ac:dyDescent="0.25">
      <c r="A56" s="266"/>
      <c r="B56" s="266"/>
      <c r="C56" s="266"/>
      <c r="D56" s="266"/>
      <c r="E56" s="266"/>
      <c r="F56" s="266"/>
    </row>
    <row r="57" spans="1:6" ht="13.5" customHeight="1" x14ac:dyDescent="0.25">
      <c r="A57" s="289"/>
      <c r="B57" s="289"/>
      <c r="C57" s="289"/>
      <c r="D57" s="289"/>
      <c r="E57" s="289"/>
      <c r="F57" s="289"/>
    </row>
    <row r="58" spans="1:6" ht="13.5" customHeight="1" x14ac:dyDescent="0.25"/>
    <row r="59" spans="1:6" ht="13.5" customHeight="1" x14ac:dyDescent="0.25"/>
    <row r="60" spans="1:6" ht="13.5" customHeight="1" x14ac:dyDescent="0.25"/>
  </sheetData>
  <protectedRanges>
    <protectedRange sqref="B24:D24 E22:F22 B34:D36 E32:F36 E24:F25 B32:D32" name="Rango1"/>
    <protectedRange sqref="D23:F23" name="Rango1_1_1_2_1"/>
    <protectedRange sqref="B29:D31 E26:F31" name="Rango1_1_1"/>
  </protectedRanges>
  <mergeCells count="19">
    <mergeCell ref="A22:F22"/>
    <mergeCell ref="A3:F3"/>
    <mergeCell ref="A4:F4"/>
    <mergeCell ref="A5:F5"/>
    <mergeCell ref="A6:F6"/>
    <mergeCell ref="A7:G7"/>
    <mergeCell ref="A2:F2"/>
    <mergeCell ref="A57:F57"/>
    <mergeCell ref="A25:F25"/>
    <mergeCell ref="A33:F33"/>
    <mergeCell ref="A46:F46"/>
    <mergeCell ref="A47:F47"/>
    <mergeCell ref="A48:F48"/>
    <mergeCell ref="A51:F51"/>
    <mergeCell ref="A52:F52"/>
    <mergeCell ref="A53:F53"/>
    <mergeCell ref="A54:F54"/>
    <mergeCell ref="A55:F55"/>
    <mergeCell ref="A56:F56"/>
  </mergeCells>
  <pageMargins left="1.4960629921259843" right="0.51181102362204722" top="0.74803149606299213" bottom="0.35433070866141736" header="0.31496062992125984" footer="0.31496062992125984"/>
  <pageSetup scale="73" orientation="landscape" r:id="rId1"/>
  <rowBreaks count="1" manualBreakCount="1">
    <brk id="4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showGridLines="0" view="pageBreakPreview" zoomScale="60" zoomScaleNormal="80" workbookViewId="0">
      <selection activeCell="B34" sqref="B34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49.28515625" style="4" bestFit="1" customWidth="1"/>
    <col min="4" max="4" width="15.570312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47</v>
      </c>
      <c r="D1" s="2"/>
      <c r="E1" s="2"/>
      <c r="F1" s="1"/>
    </row>
    <row r="2" spans="1:7" x14ac:dyDescent="0.25">
      <c r="A2" s="262" t="s">
        <v>304</v>
      </c>
      <c r="B2" s="262"/>
      <c r="C2" s="262"/>
      <c r="D2" s="108"/>
      <c r="E2" s="109"/>
      <c r="F2" s="1"/>
      <c r="G2" s="1"/>
    </row>
    <row r="3" spans="1:7" ht="15.75" customHeight="1" x14ac:dyDescent="0.25">
      <c r="A3" s="262" t="s">
        <v>9</v>
      </c>
      <c r="B3" s="262"/>
      <c r="C3" s="262"/>
      <c r="D3" s="108"/>
      <c r="E3" s="108"/>
      <c r="F3" s="1"/>
      <c r="G3" s="1"/>
    </row>
    <row r="4" spans="1:7" x14ac:dyDescent="0.25">
      <c r="A4" s="262" t="s">
        <v>10</v>
      </c>
      <c r="B4" s="262"/>
      <c r="C4" s="262"/>
      <c r="D4" s="108"/>
      <c r="E4" s="108"/>
      <c r="F4" s="1"/>
      <c r="G4" s="1"/>
    </row>
    <row r="5" spans="1:7" x14ac:dyDescent="0.25">
      <c r="A5" s="263" t="s">
        <v>11</v>
      </c>
      <c r="B5" s="263"/>
      <c r="C5" s="263"/>
      <c r="D5" s="109"/>
      <c r="E5" s="109"/>
      <c r="F5" s="1"/>
      <c r="G5" s="1"/>
    </row>
    <row r="6" spans="1:7" ht="21" customHeight="1" x14ac:dyDescent="0.25">
      <c r="A6" s="263" t="s">
        <v>36</v>
      </c>
      <c r="B6" s="263"/>
      <c r="C6" s="263"/>
      <c r="D6" s="109"/>
      <c r="E6" s="109"/>
      <c r="F6" s="1"/>
      <c r="G6" s="1"/>
    </row>
    <row r="7" spans="1:7" ht="19.5" customHeight="1" x14ac:dyDescent="0.25">
      <c r="A7" s="295" t="s">
        <v>48</v>
      </c>
      <c r="B7" s="295"/>
      <c r="C7" s="295"/>
      <c r="D7" s="21"/>
      <c r="E7" s="1"/>
      <c r="F7" s="1"/>
      <c r="G7" s="1"/>
    </row>
    <row r="8" spans="1:7" ht="14.25" customHeight="1" x14ac:dyDescent="0.25">
      <c r="A8" s="294" t="s">
        <v>723</v>
      </c>
      <c r="B8" s="294"/>
      <c r="C8" s="294"/>
      <c r="D8" s="109"/>
      <c r="E8" s="109"/>
      <c r="F8" s="109"/>
      <c r="G8" s="109"/>
    </row>
    <row r="9" spans="1:7" x14ac:dyDescent="0.25">
      <c r="A9" s="67"/>
      <c r="B9" s="58"/>
      <c r="C9" s="58"/>
      <c r="D9" s="1"/>
      <c r="E9" s="1"/>
      <c r="F9" s="1"/>
      <c r="G9" s="1"/>
    </row>
    <row r="10" spans="1:7" ht="24.95" customHeight="1" x14ac:dyDescent="0.25">
      <c r="A10" s="115" t="s">
        <v>12</v>
      </c>
      <c r="B10" s="115" t="s">
        <v>49</v>
      </c>
      <c r="C10" s="115" t="s">
        <v>50</v>
      </c>
    </row>
    <row r="11" spans="1:7" ht="34.5" customHeight="1" x14ac:dyDescent="0.25">
      <c r="A11" s="155" t="s">
        <v>280</v>
      </c>
      <c r="B11" s="156" t="s">
        <v>281</v>
      </c>
      <c r="C11" s="170" t="s">
        <v>282</v>
      </c>
    </row>
    <row r="12" spans="1:7" ht="32.25" customHeight="1" x14ac:dyDescent="0.25">
      <c r="A12" s="155" t="s">
        <v>283</v>
      </c>
      <c r="B12" s="156" t="s">
        <v>284</v>
      </c>
      <c r="C12" s="171" t="s">
        <v>282</v>
      </c>
    </row>
    <row r="13" spans="1:7" ht="32.25" customHeight="1" x14ac:dyDescent="0.25">
      <c r="A13" s="155" t="s">
        <v>285</v>
      </c>
      <c r="B13" s="156" t="s">
        <v>286</v>
      </c>
      <c r="C13" s="171" t="s">
        <v>287</v>
      </c>
    </row>
    <row r="14" spans="1:7" ht="21.75" customHeight="1" x14ac:dyDescent="0.25">
      <c r="A14" s="155" t="s">
        <v>288</v>
      </c>
      <c r="B14" s="156" t="s">
        <v>289</v>
      </c>
      <c r="C14" s="171" t="s">
        <v>287</v>
      </c>
      <c r="D14" s="1"/>
      <c r="E14" s="1"/>
      <c r="F14" s="1"/>
      <c r="G14" s="1"/>
    </row>
    <row r="15" spans="1:7" x14ac:dyDescent="0.25">
      <c r="A15" s="155" t="s">
        <v>290</v>
      </c>
      <c r="B15" s="156" t="s">
        <v>291</v>
      </c>
      <c r="C15" s="171" t="s">
        <v>287</v>
      </c>
      <c r="D15" s="1"/>
      <c r="E15" s="1"/>
      <c r="F15" s="1"/>
      <c r="G15" s="1"/>
    </row>
    <row r="16" spans="1:7" x14ac:dyDescent="0.25">
      <c r="A16" s="155" t="s">
        <v>292</v>
      </c>
      <c r="B16" s="156" t="s">
        <v>293</v>
      </c>
      <c r="C16" s="171" t="s">
        <v>287</v>
      </c>
      <c r="D16" s="1"/>
      <c r="E16" s="1"/>
      <c r="F16" s="1"/>
      <c r="G16" s="1"/>
    </row>
    <row r="17" spans="1:8" ht="28.5" customHeight="1" x14ac:dyDescent="0.25">
      <c r="A17" s="155" t="s">
        <v>294</v>
      </c>
      <c r="B17" s="156" t="s">
        <v>295</v>
      </c>
      <c r="C17" s="171" t="s">
        <v>282</v>
      </c>
      <c r="D17" s="23"/>
      <c r="E17" s="23"/>
      <c r="F17" s="23"/>
      <c r="G17" s="23"/>
    </row>
    <row r="18" spans="1:8" ht="24" x14ac:dyDescent="0.25">
      <c r="A18" s="155" t="s">
        <v>296</v>
      </c>
      <c r="B18" s="156" t="s">
        <v>297</v>
      </c>
      <c r="C18" s="171" t="s">
        <v>282</v>
      </c>
      <c r="D18" s="1"/>
      <c r="E18" s="1"/>
      <c r="F18" s="1"/>
      <c r="G18" s="1"/>
      <c r="H18" s="13"/>
    </row>
    <row r="19" spans="1:8" ht="24" x14ac:dyDescent="0.25">
      <c r="A19" s="155" t="s">
        <v>298</v>
      </c>
      <c r="B19" s="156" t="s">
        <v>299</v>
      </c>
      <c r="C19" s="171" t="s">
        <v>282</v>
      </c>
      <c r="D19" s="1"/>
      <c r="E19" s="1"/>
      <c r="F19" s="1"/>
      <c r="G19" s="1"/>
      <c r="H19" s="13"/>
    </row>
    <row r="20" spans="1:8" ht="24" x14ac:dyDescent="0.25">
      <c r="A20" s="155" t="s">
        <v>300</v>
      </c>
      <c r="B20" s="156" t="s">
        <v>301</v>
      </c>
      <c r="C20" s="171" t="s">
        <v>282</v>
      </c>
      <c r="D20" s="13"/>
      <c r="E20" s="13"/>
      <c r="F20" s="13"/>
      <c r="G20" s="13"/>
      <c r="H20" s="13"/>
    </row>
    <row r="21" spans="1:8" ht="24" x14ac:dyDescent="0.25">
      <c r="A21" s="155" t="s">
        <v>302</v>
      </c>
      <c r="B21" s="156" t="s">
        <v>303</v>
      </c>
      <c r="C21" s="172" t="s">
        <v>282</v>
      </c>
      <c r="D21" s="13"/>
      <c r="E21" s="13"/>
      <c r="F21" s="13"/>
      <c r="G21" s="13"/>
      <c r="H21" s="13"/>
    </row>
    <row r="22" spans="1:8" x14ac:dyDescent="0.25">
      <c r="A22" s="122" t="s">
        <v>139</v>
      </c>
      <c r="B22" s="58"/>
      <c r="C22" s="58"/>
    </row>
    <row r="23" spans="1:8" x14ac:dyDescent="0.25">
      <c r="A23" s="58"/>
      <c r="B23" s="58"/>
      <c r="C23" s="58"/>
    </row>
    <row r="24" spans="1:8" ht="29.25" customHeight="1" x14ac:dyDescent="0.25">
      <c r="A24" s="1"/>
      <c r="B24" s="1"/>
      <c r="C24" s="1"/>
    </row>
    <row r="25" spans="1:8" x14ac:dyDescent="0.25">
      <c r="A25" s="1"/>
      <c r="B25" s="1"/>
      <c r="C25" s="1"/>
    </row>
    <row r="26" spans="1:8" x14ac:dyDescent="0.25">
      <c r="A26" s="13"/>
      <c r="B26" s="13"/>
      <c r="C26" s="13"/>
    </row>
    <row r="27" spans="1:8" x14ac:dyDescent="0.25">
      <c r="A27" s="13"/>
      <c r="B27" s="13"/>
      <c r="C27" s="13"/>
    </row>
    <row r="28" spans="1:8" x14ac:dyDescent="0.25">
      <c r="A28" s="13"/>
      <c r="B28" s="13"/>
      <c r="C28" s="13"/>
    </row>
    <row r="29" spans="1:8" x14ac:dyDescent="0.25">
      <c r="A29" s="13"/>
      <c r="B29" s="13"/>
      <c r="C29" s="13"/>
    </row>
    <row r="30" spans="1:8" x14ac:dyDescent="0.25">
      <c r="A30" s="13"/>
      <c r="B30" s="13"/>
      <c r="C30" s="13"/>
    </row>
  </sheetData>
  <protectedRanges>
    <protectedRange sqref="A9:G9" name="Rango1_1"/>
  </protectedRanges>
  <mergeCells count="7">
    <mergeCell ref="A8:C8"/>
    <mergeCell ref="A2:C2"/>
    <mergeCell ref="A7:C7"/>
    <mergeCell ref="A3:C3"/>
    <mergeCell ref="A4:C4"/>
    <mergeCell ref="A5:C5"/>
    <mergeCell ref="A6:C6"/>
  </mergeCells>
  <pageMargins left="1.6929133858267718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7"/>
  <sheetViews>
    <sheetView showGridLines="0" view="pageBreakPreview" zoomScale="60" zoomScaleNormal="80" workbookViewId="0">
      <selection activeCell="C32" sqref="C32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07"/>
      <c r="B1" s="107"/>
      <c r="C1" s="107"/>
      <c r="D1" s="3" t="s">
        <v>51</v>
      </c>
    </row>
    <row r="2" spans="1:5" x14ac:dyDescent="0.25">
      <c r="A2" s="262" t="s">
        <v>141</v>
      </c>
      <c r="B2" s="262"/>
      <c r="C2" s="262"/>
      <c r="D2" s="262"/>
    </row>
    <row r="3" spans="1:5" ht="15.75" customHeight="1" x14ac:dyDescent="0.25">
      <c r="A3" s="262" t="s">
        <v>9</v>
      </c>
      <c r="B3" s="262"/>
      <c r="C3" s="262"/>
      <c r="D3" s="262"/>
    </row>
    <row r="4" spans="1:5" x14ac:dyDescent="0.25">
      <c r="A4" s="262" t="s">
        <v>10</v>
      </c>
      <c r="B4" s="262"/>
      <c r="C4" s="262"/>
      <c r="D4" s="262"/>
    </row>
    <row r="5" spans="1:5" x14ac:dyDescent="0.25">
      <c r="A5" s="263" t="s">
        <v>11</v>
      </c>
      <c r="B5" s="263"/>
      <c r="C5" s="263"/>
      <c r="D5" s="263"/>
    </row>
    <row r="6" spans="1:5" x14ac:dyDescent="0.25">
      <c r="A6" s="263" t="s">
        <v>52</v>
      </c>
      <c r="B6" s="263"/>
      <c r="C6" s="263"/>
      <c r="D6" s="263"/>
    </row>
    <row r="7" spans="1:5" x14ac:dyDescent="0.25">
      <c r="A7" s="296" t="s">
        <v>724</v>
      </c>
      <c r="B7" s="296"/>
      <c r="C7" s="296"/>
      <c r="D7" s="296"/>
      <c r="E7" s="20"/>
    </row>
    <row r="8" spans="1:5" ht="24" customHeight="1" x14ac:dyDescent="0.25">
      <c r="A8" s="115" t="s">
        <v>12</v>
      </c>
      <c r="B8" s="115" t="s">
        <v>13</v>
      </c>
      <c r="C8" s="116" t="s">
        <v>15</v>
      </c>
      <c r="D8" s="116" t="s">
        <v>27</v>
      </c>
      <c r="E8" s="13"/>
    </row>
    <row r="9" spans="1:5" ht="18" customHeight="1" x14ac:dyDescent="0.25">
      <c r="A9" s="162" t="s">
        <v>305</v>
      </c>
      <c r="B9" s="160" t="s">
        <v>306</v>
      </c>
      <c r="C9" s="159">
        <f>SUM(C10:C13)</f>
        <v>0</v>
      </c>
      <c r="D9" s="69"/>
      <c r="E9" s="24"/>
    </row>
    <row r="10" spans="1:5" ht="18" customHeight="1" x14ac:dyDescent="0.25">
      <c r="A10" s="55" t="s">
        <v>307</v>
      </c>
      <c r="B10" s="59" t="s">
        <v>308</v>
      </c>
      <c r="C10" s="69">
        <v>0</v>
      </c>
      <c r="D10" s="69"/>
      <c r="E10" s="24"/>
    </row>
    <row r="11" spans="1:5" x14ac:dyDescent="0.25">
      <c r="A11" s="55" t="s">
        <v>309</v>
      </c>
      <c r="B11" s="59" t="s">
        <v>310</v>
      </c>
      <c r="C11" s="69">
        <v>0</v>
      </c>
      <c r="D11" s="69"/>
    </row>
    <row r="12" spans="1:5" ht="36" x14ac:dyDescent="0.25">
      <c r="A12" s="55" t="s">
        <v>311</v>
      </c>
      <c r="B12" s="59" t="s">
        <v>312</v>
      </c>
      <c r="C12" s="69">
        <v>0</v>
      </c>
      <c r="D12" s="69"/>
      <c r="E12" s="24"/>
    </row>
    <row r="13" spans="1:5" x14ac:dyDescent="0.25">
      <c r="A13" s="55" t="s">
        <v>313</v>
      </c>
      <c r="B13" s="59" t="s">
        <v>314</v>
      </c>
      <c r="C13" s="69">
        <v>0</v>
      </c>
      <c r="D13" s="69"/>
    </row>
    <row r="14" spans="1:5" ht="18" customHeight="1" x14ac:dyDescent="0.25">
      <c r="A14" s="162" t="s">
        <v>315</v>
      </c>
      <c r="B14" s="160" t="s">
        <v>316</v>
      </c>
      <c r="C14" s="159">
        <f>SUM(C15:C17)</f>
        <v>0</v>
      </c>
      <c r="D14" s="69"/>
      <c r="E14" s="24"/>
    </row>
    <row r="15" spans="1:5" ht="18" customHeight="1" x14ac:dyDescent="0.25">
      <c r="A15" s="55" t="s">
        <v>317</v>
      </c>
      <c r="B15" s="59" t="s">
        <v>318</v>
      </c>
      <c r="C15" s="69">
        <v>0</v>
      </c>
      <c r="D15" s="69"/>
      <c r="E15" s="24"/>
    </row>
    <row r="16" spans="1:5" x14ac:dyDescent="0.25">
      <c r="A16" s="55" t="s">
        <v>319</v>
      </c>
      <c r="B16" s="59" t="s">
        <v>320</v>
      </c>
      <c r="C16" s="69">
        <v>0</v>
      </c>
      <c r="D16" s="69"/>
    </row>
    <row r="17" spans="1:5" x14ac:dyDescent="0.25">
      <c r="A17" s="55" t="s">
        <v>321</v>
      </c>
      <c r="B17" s="59" t="s">
        <v>322</v>
      </c>
      <c r="C17" s="69">
        <v>0</v>
      </c>
      <c r="D17" s="69"/>
    </row>
    <row r="18" spans="1:5" x14ac:dyDescent="0.25">
      <c r="A18" s="55"/>
      <c r="B18" s="59"/>
      <c r="C18" s="69"/>
      <c r="D18" s="69"/>
    </row>
    <row r="19" spans="1:5" x14ac:dyDescent="0.25">
      <c r="A19" s="55"/>
      <c r="B19" s="74" t="s">
        <v>30</v>
      </c>
      <c r="C19" s="60">
        <f>C9+C14</f>
        <v>0</v>
      </c>
      <c r="D19" s="64"/>
    </row>
    <row r="20" spans="1:5" x14ac:dyDescent="0.25">
      <c r="A20" s="122" t="s">
        <v>139</v>
      </c>
      <c r="B20" s="9"/>
      <c r="C20" s="7"/>
      <c r="D20" s="10"/>
    </row>
    <row r="21" spans="1:5" x14ac:dyDescent="0.25">
      <c r="A21" s="11"/>
      <c r="B21" s="25"/>
      <c r="C21" s="26"/>
      <c r="D21" s="27"/>
    </row>
    <row r="22" spans="1:5" ht="15" customHeight="1" x14ac:dyDescent="0.25">
      <c r="A22" s="281"/>
      <c r="B22" s="281"/>
      <c r="C22" s="281"/>
      <c r="D22" s="281"/>
      <c r="E22" s="28"/>
    </row>
    <row r="23" spans="1:5" x14ac:dyDescent="0.25">
      <c r="A23" s="297"/>
      <c r="B23" s="297"/>
      <c r="C23" s="297"/>
      <c r="D23" s="297"/>
      <c r="E23" s="29"/>
    </row>
    <row r="24" spans="1:5" x14ac:dyDescent="0.25">
      <c r="A24" s="297"/>
      <c r="B24" s="297"/>
      <c r="C24" s="297"/>
      <c r="D24" s="297"/>
      <c r="E24" s="29"/>
    </row>
    <row r="25" spans="1:5" ht="15" customHeight="1" x14ac:dyDescent="0.25">
      <c r="A25" s="298"/>
      <c r="B25" s="298"/>
      <c r="C25" s="298"/>
      <c r="D25" s="298"/>
      <c r="E25" s="30"/>
    </row>
    <row r="26" spans="1:5" x14ac:dyDescent="0.25">
      <c r="A26" s="297"/>
      <c r="B26" s="297"/>
      <c r="C26" s="297"/>
      <c r="D26" s="297"/>
      <c r="E26" s="29"/>
    </row>
    <row r="27" spans="1:5" x14ac:dyDescent="0.25">
      <c r="A27" s="173"/>
      <c r="B27" s="173"/>
      <c r="C27" s="173"/>
      <c r="D27" s="173"/>
    </row>
    <row r="34" ht="15.75" customHeight="1" x14ac:dyDescent="0.25"/>
    <row r="37" ht="15" customHeight="1" x14ac:dyDescent="0.25"/>
  </sheetData>
  <protectedRanges>
    <protectedRange sqref="E8" name="Rango1_1"/>
    <protectedRange sqref="B20:D21" name="Rango1"/>
    <protectedRange sqref="B18:D19 C17:D17 B9:D16" name="Rango1_3"/>
    <protectedRange sqref="B17" name="Rango1_2_1"/>
  </protectedRanges>
  <mergeCells count="11">
    <mergeCell ref="A22:D22"/>
    <mergeCell ref="A23:D23"/>
    <mergeCell ref="A24:D24"/>
    <mergeCell ref="A25:D25"/>
    <mergeCell ref="A26:D26"/>
    <mergeCell ref="A7:D7"/>
    <mergeCell ref="A2:D2"/>
    <mergeCell ref="A3:D3"/>
    <mergeCell ref="A4:D4"/>
    <mergeCell ref="A5:D5"/>
    <mergeCell ref="A6:D6"/>
  </mergeCells>
  <pageMargins left="1.6929133858267718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7"/>
  <sheetViews>
    <sheetView showGridLines="0" view="pageBreakPreview" zoomScale="60" zoomScaleNormal="80" workbookViewId="0">
      <selection activeCell="A36" sqref="A36:G36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9" x14ac:dyDescent="0.25">
      <c r="A1" s="107"/>
      <c r="B1" s="107"/>
      <c r="C1" s="107"/>
      <c r="D1" s="107"/>
      <c r="E1" s="2"/>
      <c r="F1" s="107"/>
      <c r="G1" s="3" t="s">
        <v>53</v>
      </c>
      <c r="H1" s="110"/>
      <c r="I1" s="110"/>
    </row>
    <row r="2" spans="1:9" x14ac:dyDescent="0.25">
      <c r="A2" s="262" t="s">
        <v>141</v>
      </c>
      <c r="B2" s="262"/>
      <c r="C2" s="262"/>
      <c r="D2" s="262"/>
      <c r="E2" s="262"/>
      <c r="F2" s="262"/>
      <c r="G2" s="262"/>
      <c r="H2" s="110"/>
      <c r="I2" s="110"/>
    </row>
    <row r="3" spans="1:9" ht="15.75" customHeight="1" x14ac:dyDescent="0.25">
      <c r="A3" s="262" t="s">
        <v>9</v>
      </c>
      <c r="B3" s="262"/>
      <c r="C3" s="262"/>
      <c r="D3" s="262"/>
      <c r="E3" s="262"/>
      <c r="F3" s="262"/>
      <c r="G3" s="262"/>
      <c r="H3" s="110"/>
      <c r="I3" s="110"/>
    </row>
    <row r="4" spans="1:9" x14ac:dyDescent="0.25">
      <c r="A4" s="262" t="s">
        <v>10</v>
      </c>
      <c r="B4" s="262"/>
      <c r="C4" s="262"/>
      <c r="D4" s="262"/>
      <c r="E4" s="262"/>
      <c r="F4" s="262"/>
      <c r="G4" s="262"/>
      <c r="H4" s="110"/>
      <c r="I4" s="110"/>
    </row>
    <row r="5" spans="1:9" x14ac:dyDescent="0.25">
      <c r="A5" s="263" t="s">
        <v>54</v>
      </c>
      <c r="B5" s="263"/>
      <c r="C5" s="263"/>
      <c r="D5" s="263"/>
      <c r="E5" s="263"/>
      <c r="F5" s="263"/>
      <c r="G5" s="263"/>
      <c r="H5" s="110"/>
      <c r="I5" s="110"/>
    </row>
    <row r="6" spans="1:9" x14ac:dyDescent="0.25">
      <c r="A6" s="263" t="s">
        <v>720</v>
      </c>
      <c r="B6" s="263"/>
      <c r="C6" s="263"/>
      <c r="D6" s="263"/>
      <c r="E6" s="263"/>
      <c r="F6" s="263"/>
      <c r="G6" s="263"/>
      <c r="H6" s="110"/>
      <c r="I6" s="110"/>
    </row>
    <row r="7" spans="1:9" x14ac:dyDescent="0.25">
      <c r="A7" s="62" t="s">
        <v>55</v>
      </c>
      <c r="B7" s="62"/>
      <c r="C7" s="75"/>
      <c r="D7" s="76"/>
      <c r="E7" s="76"/>
      <c r="F7" s="58"/>
      <c r="G7" s="58"/>
    </row>
    <row r="8" spans="1:9" x14ac:dyDescent="0.25">
      <c r="A8" s="267" t="s">
        <v>12</v>
      </c>
      <c r="B8" s="267" t="s">
        <v>13</v>
      </c>
      <c r="C8" s="269" t="s">
        <v>15</v>
      </c>
      <c r="D8" s="269" t="s">
        <v>56</v>
      </c>
      <c r="E8" s="269" t="s">
        <v>27</v>
      </c>
      <c r="F8" s="271" t="s">
        <v>57</v>
      </c>
      <c r="G8" s="271"/>
    </row>
    <row r="9" spans="1:9" x14ac:dyDescent="0.25">
      <c r="A9" s="268"/>
      <c r="B9" s="302"/>
      <c r="C9" s="270"/>
      <c r="D9" s="270"/>
      <c r="E9" s="270"/>
      <c r="F9" s="117" t="s">
        <v>58</v>
      </c>
      <c r="G9" s="117" t="s">
        <v>59</v>
      </c>
    </row>
    <row r="10" spans="1:9" ht="24" x14ac:dyDescent="0.25">
      <c r="A10" s="146" t="s">
        <v>323</v>
      </c>
      <c r="B10" s="59" t="s">
        <v>324</v>
      </c>
      <c r="C10" s="60">
        <v>0</v>
      </c>
      <c r="D10" s="60"/>
      <c r="E10" s="60"/>
      <c r="F10" s="60"/>
      <c r="G10" s="146"/>
    </row>
    <row r="11" spans="1:9" ht="24" x14ac:dyDescent="0.25">
      <c r="A11" s="146" t="s">
        <v>325</v>
      </c>
      <c r="B11" s="59" t="s">
        <v>326</v>
      </c>
      <c r="C11" s="60">
        <v>0</v>
      </c>
      <c r="D11" s="60"/>
      <c r="E11" s="60"/>
      <c r="F11" s="60"/>
      <c r="G11" s="146"/>
    </row>
    <row r="12" spans="1:9" ht="24" x14ac:dyDescent="0.25">
      <c r="A12" s="146" t="s">
        <v>327</v>
      </c>
      <c r="B12" s="59" t="s">
        <v>328</v>
      </c>
      <c r="C12" s="60">
        <v>0</v>
      </c>
      <c r="D12" s="60"/>
      <c r="E12" s="60"/>
      <c r="F12" s="60"/>
      <c r="G12" s="146"/>
    </row>
    <row r="13" spans="1:9" ht="36" x14ac:dyDescent="0.25">
      <c r="A13" s="146" t="s">
        <v>329</v>
      </c>
      <c r="B13" s="59" t="s">
        <v>330</v>
      </c>
      <c r="C13" s="60">
        <v>0</v>
      </c>
      <c r="D13" s="60"/>
      <c r="E13" s="60"/>
      <c r="F13" s="60"/>
      <c r="G13" s="146"/>
    </row>
    <row r="14" spans="1:9" ht="48" x14ac:dyDescent="0.25">
      <c r="A14" s="146" t="s">
        <v>331</v>
      </c>
      <c r="B14" s="59" t="s">
        <v>332</v>
      </c>
      <c r="C14" s="60">
        <v>0</v>
      </c>
      <c r="D14" s="60"/>
      <c r="E14" s="60"/>
      <c r="F14" s="60"/>
      <c r="G14" s="146"/>
    </row>
    <row r="15" spans="1:9" ht="24" x14ac:dyDescent="0.25">
      <c r="A15" s="146" t="s">
        <v>333</v>
      </c>
      <c r="B15" s="59" t="s">
        <v>334</v>
      </c>
      <c r="C15" s="60">
        <v>0</v>
      </c>
      <c r="D15" s="60"/>
      <c r="E15" s="60"/>
      <c r="F15" s="60"/>
      <c r="G15" s="146"/>
    </row>
    <row r="16" spans="1:9" ht="24" x14ac:dyDescent="0.25">
      <c r="A16" s="146" t="s">
        <v>335</v>
      </c>
      <c r="B16" s="59" t="s">
        <v>336</v>
      </c>
      <c r="C16" s="60">
        <v>0</v>
      </c>
      <c r="D16" s="60"/>
      <c r="E16" s="60"/>
      <c r="F16" s="60"/>
      <c r="G16" s="146"/>
    </row>
    <row r="17" spans="1:7" ht="24" x14ac:dyDescent="0.25">
      <c r="A17" s="146" t="s">
        <v>337</v>
      </c>
      <c r="B17" s="59" t="s">
        <v>338</v>
      </c>
      <c r="C17" s="60">
        <v>0</v>
      </c>
      <c r="D17" s="60"/>
      <c r="E17" s="60"/>
      <c r="F17" s="60"/>
      <c r="G17" s="146"/>
    </row>
    <row r="18" spans="1:7" ht="24" x14ac:dyDescent="0.25">
      <c r="A18" s="146" t="s">
        <v>339</v>
      </c>
      <c r="B18" s="59" t="s">
        <v>340</v>
      </c>
      <c r="C18" s="60">
        <v>0</v>
      </c>
      <c r="D18" s="60"/>
      <c r="E18" s="60"/>
      <c r="F18" s="60"/>
      <c r="G18" s="146"/>
    </row>
    <row r="19" spans="1:7" ht="36" x14ac:dyDescent="0.25">
      <c r="A19" s="146" t="s">
        <v>341</v>
      </c>
      <c r="B19" s="59" t="s">
        <v>342</v>
      </c>
      <c r="C19" s="60">
        <v>0</v>
      </c>
      <c r="D19" s="60"/>
      <c r="E19" s="60"/>
      <c r="F19" s="60"/>
      <c r="G19" s="146"/>
    </row>
    <row r="20" spans="1:7" ht="48" x14ac:dyDescent="0.25">
      <c r="A20" s="146" t="s">
        <v>343</v>
      </c>
      <c r="B20" s="59" t="s">
        <v>344</v>
      </c>
      <c r="C20" s="60">
        <v>0</v>
      </c>
      <c r="D20" s="60"/>
      <c r="E20" s="60"/>
      <c r="F20" s="146"/>
      <c r="G20" s="146"/>
    </row>
    <row r="21" spans="1:7" ht="24" x14ac:dyDescent="0.25">
      <c r="A21" s="146" t="s">
        <v>345</v>
      </c>
      <c r="B21" s="59" t="s">
        <v>346</v>
      </c>
      <c r="C21" s="60">
        <v>0</v>
      </c>
      <c r="D21" s="60"/>
      <c r="E21" s="60"/>
      <c r="F21" s="146"/>
      <c r="G21" s="146"/>
    </row>
    <row r="22" spans="1:7" x14ac:dyDescent="0.25">
      <c r="A22" s="55"/>
      <c r="B22" s="174" t="s">
        <v>6</v>
      </c>
      <c r="C22" s="72">
        <f>SUM(C9:C21)</f>
        <v>0</v>
      </c>
      <c r="D22" s="64"/>
      <c r="E22" s="64"/>
      <c r="F22" s="55"/>
      <c r="G22" s="55"/>
    </row>
    <row r="23" spans="1:7" x14ac:dyDescent="0.25">
      <c r="A23" s="122" t="s">
        <v>139</v>
      </c>
      <c r="B23" s="9"/>
      <c r="C23" s="7"/>
      <c r="D23" s="10"/>
      <c r="E23" s="10"/>
      <c r="F23" s="1"/>
      <c r="G23" s="1"/>
    </row>
    <row r="24" spans="1:7" x14ac:dyDescent="0.25">
      <c r="A24" s="1"/>
      <c r="B24" s="9"/>
      <c r="C24" s="7"/>
      <c r="D24" s="10"/>
      <c r="E24" s="10"/>
      <c r="F24" s="1"/>
      <c r="G24" s="1"/>
    </row>
    <row r="25" spans="1:7" x14ac:dyDescent="0.25">
      <c r="A25" s="1"/>
      <c r="B25" s="9"/>
      <c r="C25" s="7"/>
      <c r="D25" s="10"/>
      <c r="E25" s="10"/>
      <c r="F25" s="1"/>
      <c r="G25" s="1"/>
    </row>
    <row r="26" spans="1:7" x14ac:dyDescent="0.25">
      <c r="A26" s="1"/>
      <c r="B26" s="9"/>
      <c r="C26" s="7"/>
      <c r="D26" s="10"/>
      <c r="E26" s="10"/>
      <c r="F26" s="1"/>
      <c r="G26" s="1"/>
    </row>
    <row r="27" spans="1:7" x14ac:dyDescent="0.25">
      <c r="A27" s="1"/>
      <c r="B27" s="9"/>
      <c r="C27" s="7"/>
      <c r="D27" s="10"/>
      <c r="E27" s="10"/>
      <c r="F27" s="1"/>
      <c r="G27" s="1"/>
    </row>
    <row r="28" spans="1:7" x14ac:dyDescent="0.25">
      <c r="A28" s="1"/>
      <c r="B28" s="9"/>
      <c r="C28" s="7"/>
      <c r="D28" s="10"/>
      <c r="E28" s="10"/>
      <c r="F28" s="1"/>
      <c r="G28" s="1"/>
    </row>
    <row r="29" spans="1:7" x14ac:dyDescent="0.25">
      <c r="A29" s="1"/>
      <c r="B29" s="9"/>
      <c r="C29" s="7"/>
      <c r="D29" s="10"/>
      <c r="E29" s="10"/>
      <c r="F29" s="1"/>
      <c r="G29" s="1"/>
    </row>
    <row r="30" spans="1:7" x14ac:dyDescent="0.25">
      <c r="A30" s="1"/>
      <c r="B30" s="300"/>
      <c r="C30" s="300"/>
      <c r="D30" s="301"/>
      <c r="E30" s="301"/>
      <c r="F30" s="1"/>
      <c r="G30" s="1"/>
    </row>
    <row r="31" spans="1:7" x14ac:dyDescent="0.25">
      <c r="A31" s="281"/>
      <c r="B31" s="281"/>
      <c r="C31" s="281"/>
      <c r="D31" s="281"/>
      <c r="E31" s="281"/>
      <c r="F31" s="281"/>
      <c r="G31" s="281"/>
    </row>
    <row r="32" spans="1:7" x14ac:dyDescent="0.25">
      <c r="A32" s="297"/>
      <c r="B32" s="297"/>
      <c r="C32" s="297"/>
      <c r="D32" s="297"/>
      <c r="E32" s="297"/>
      <c r="F32" s="297"/>
      <c r="G32" s="297"/>
    </row>
    <row r="33" spans="1:7" x14ac:dyDescent="0.25">
      <c r="A33" s="297"/>
      <c r="B33" s="297"/>
      <c r="C33" s="297"/>
      <c r="D33" s="297"/>
      <c r="E33" s="297"/>
      <c r="F33" s="297"/>
      <c r="G33" s="297"/>
    </row>
    <row r="34" spans="1:7" x14ac:dyDescent="0.25">
      <c r="A34" s="297"/>
      <c r="B34" s="297"/>
      <c r="C34" s="297"/>
      <c r="D34" s="297"/>
      <c r="E34" s="297"/>
      <c r="F34" s="297"/>
      <c r="G34" s="297"/>
    </row>
    <row r="35" spans="1:7" x14ac:dyDescent="0.25">
      <c r="A35" s="299"/>
      <c r="B35" s="299"/>
      <c r="C35" s="299"/>
      <c r="D35" s="299"/>
      <c r="E35" s="299"/>
      <c r="F35" s="299"/>
      <c r="G35" s="299"/>
    </row>
    <row r="36" spans="1:7" x14ac:dyDescent="0.25">
      <c r="A36" s="297"/>
      <c r="B36" s="297"/>
      <c r="C36" s="297"/>
      <c r="D36" s="297"/>
      <c r="E36" s="297"/>
      <c r="F36" s="297"/>
      <c r="G36" s="297"/>
    </row>
    <row r="37" spans="1:7" ht="16.5" x14ac:dyDescent="0.3">
      <c r="A37" s="31"/>
      <c r="B37" s="31"/>
      <c r="C37" s="31"/>
      <c r="D37" s="31"/>
      <c r="E37" s="31"/>
      <c r="F37" s="31"/>
      <c r="G37" s="31"/>
    </row>
  </sheetData>
  <protectedRanges>
    <protectedRange sqref="C7:D7 B9:D9 B22:D29" name="Rango1_1"/>
    <protectedRange sqref="F9" name="Rango1_1_1"/>
    <protectedRange sqref="B20:D21" name="Rango1_1_2"/>
    <protectedRange sqref="F10:F19 B10:D19" name="Rango1_1_2_1"/>
  </protectedRanges>
  <mergeCells count="18">
    <mergeCell ref="A35:G35"/>
    <mergeCell ref="A36:G36"/>
    <mergeCell ref="F8:G8"/>
    <mergeCell ref="B30:E30"/>
    <mergeCell ref="A31:G31"/>
    <mergeCell ref="A32:G32"/>
    <mergeCell ref="A33:G33"/>
    <mergeCell ref="A34:G34"/>
    <mergeCell ref="A8:A9"/>
    <mergeCell ref="B8:B9"/>
    <mergeCell ref="C8:C9"/>
    <mergeCell ref="D8:D9"/>
    <mergeCell ref="E8:E9"/>
    <mergeCell ref="A3:G3"/>
    <mergeCell ref="A4:G4"/>
    <mergeCell ref="A5:G5"/>
    <mergeCell ref="A6:G6"/>
    <mergeCell ref="A2:G2"/>
  </mergeCells>
  <pageMargins left="1.6929133858267718" right="0.70866141732283472" top="0.74803149606299213" bottom="0.74803149606299213" header="0.31496062992125984" footer="0.31496062992125984"/>
  <pageSetup scale="74" orientation="landscape" r:id="rId1"/>
  <rowBreaks count="1" manualBreakCount="1">
    <brk id="3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"/>
  <sheetViews>
    <sheetView showGridLines="0" view="pageBreakPreview" zoomScale="60" zoomScaleNormal="80" workbookViewId="0">
      <selection activeCell="F9" sqref="F9"/>
    </sheetView>
  </sheetViews>
  <sheetFormatPr baseColWidth="10" defaultColWidth="11.42578125" defaultRowHeight="15" x14ac:dyDescent="0.25"/>
  <cols>
    <col min="1" max="1" width="15.5703125" style="4" customWidth="1"/>
    <col min="2" max="2" width="64.85546875" style="4" bestFit="1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x14ac:dyDescent="0.25">
      <c r="A1" s="107"/>
      <c r="B1" s="107"/>
      <c r="C1" s="107"/>
      <c r="D1" s="107"/>
      <c r="E1" s="107"/>
      <c r="F1" s="3" t="s">
        <v>61</v>
      </c>
    </row>
    <row r="2" spans="1:6" x14ac:dyDescent="0.25">
      <c r="A2" s="262" t="s">
        <v>363</v>
      </c>
      <c r="B2" s="262"/>
      <c r="C2" s="262"/>
      <c r="D2" s="262"/>
      <c r="E2" s="262"/>
      <c r="F2" s="262"/>
    </row>
    <row r="3" spans="1:6" ht="15.75" customHeight="1" x14ac:dyDescent="0.25">
      <c r="A3" s="262" t="s">
        <v>9</v>
      </c>
      <c r="B3" s="262"/>
      <c r="C3" s="262"/>
      <c r="D3" s="262"/>
      <c r="E3" s="262"/>
      <c r="F3" s="262"/>
    </row>
    <row r="4" spans="1:6" x14ac:dyDescent="0.25">
      <c r="A4" s="262" t="s">
        <v>10</v>
      </c>
      <c r="B4" s="262"/>
      <c r="C4" s="262"/>
      <c r="D4" s="262"/>
      <c r="E4" s="262"/>
      <c r="F4" s="262"/>
    </row>
    <row r="5" spans="1:6" x14ac:dyDescent="0.25">
      <c r="A5" s="263" t="s">
        <v>54</v>
      </c>
      <c r="B5" s="263"/>
      <c r="C5" s="263"/>
      <c r="D5" s="263"/>
      <c r="E5" s="263"/>
      <c r="F5" s="263"/>
    </row>
    <row r="6" spans="1:6" x14ac:dyDescent="0.25">
      <c r="A6" s="263" t="s">
        <v>720</v>
      </c>
      <c r="B6" s="263"/>
      <c r="C6" s="263"/>
      <c r="D6" s="263"/>
      <c r="E6" s="263"/>
      <c r="F6" s="263"/>
    </row>
    <row r="7" spans="1:6" x14ac:dyDescent="0.25">
      <c r="A7" s="264" t="s">
        <v>60</v>
      </c>
      <c r="B7" s="264"/>
      <c r="C7" s="77"/>
      <c r="D7" s="62"/>
      <c r="E7" s="62"/>
      <c r="F7" s="62"/>
    </row>
    <row r="8" spans="1:6" ht="21.75" customHeight="1" x14ac:dyDescent="0.25">
      <c r="A8" s="115" t="s">
        <v>12</v>
      </c>
      <c r="B8" s="114" t="s">
        <v>13</v>
      </c>
      <c r="C8" s="116" t="s">
        <v>14</v>
      </c>
      <c r="D8" s="116" t="s">
        <v>15</v>
      </c>
      <c r="E8" s="116" t="s">
        <v>56</v>
      </c>
      <c r="F8" s="116" t="s">
        <v>27</v>
      </c>
    </row>
    <row r="9" spans="1:6" s="180" customFormat="1" ht="20.25" customHeight="1" x14ac:dyDescent="0.25">
      <c r="A9" s="175" t="s">
        <v>347</v>
      </c>
      <c r="B9" s="175" t="s">
        <v>348</v>
      </c>
      <c r="C9" s="176"/>
      <c r="D9" s="177">
        <v>0</v>
      </c>
      <c r="E9" s="176"/>
      <c r="F9" s="176"/>
    </row>
    <row r="10" spans="1:6" s="180" customFormat="1" ht="20.25" customHeight="1" x14ac:dyDescent="0.25">
      <c r="A10" s="178" t="s">
        <v>349</v>
      </c>
      <c r="B10" s="178" t="s">
        <v>350</v>
      </c>
      <c r="C10" s="176"/>
      <c r="D10" s="179">
        <v>0</v>
      </c>
      <c r="E10" s="176"/>
      <c r="F10" s="176"/>
    </row>
    <row r="11" spans="1:6" s="180" customFormat="1" ht="20.25" customHeight="1" x14ac:dyDescent="0.25">
      <c r="A11" s="178" t="s">
        <v>351</v>
      </c>
      <c r="B11" s="178" t="s">
        <v>352</v>
      </c>
      <c r="C11" s="176"/>
      <c r="D11" s="179">
        <v>0</v>
      </c>
      <c r="E11" s="176"/>
      <c r="F11" s="176"/>
    </row>
    <row r="12" spans="1:6" s="180" customFormat="1" ht="20.25" customHeight="1" x14ac:dyDescent="0.25">
      <c r="A12" s="178" t="s">
        <v>353</v>
      </c>
      <c r="B12" s="178" t="s">
        <v>354</v>
      </c>
      <c r="C12" s="176"/>
      <c r="D12" s="179">
        <v>0</v>
      </c>
      <c r="E12" s="176"/>
      <c r="F12" s="176"/>
    </row>
    <row r="13" spans="1:6" s="180" customFormat="1" ht="20.25" customHeight="1" x14ac:dyDescent="0.25">
      <c r="A13" s="175" t="s">
        <v>355</v>
      </c>
      <c r="B13" s="175" t="s">
        <v>356</v>
      </c>
      <c r="C13" s="176"/>
      <c r="D13" s="177">
        <v>0</v>
      </c>
      <c r="E13" s="176"/>
      <c r="F13" s="176"/>
    </row>
    <row r="14" spans="1:6" s="180" customFormat="1" ht="20.25" customHeight="1" x14ac:dyDescent="0.25">
      <c r="A14" s="178" t="s">
        <v>357</v>
      </c>
      <c r="B14" s="178" t="s">
        <v>358</v>
      </c>
      <c r="C14" s="176"/>
      <c r="D14" s="179">
        <v>0</v>
      </c>
      <c r="E14" s="176"/>
      <c r="F14" s="176"/>
    </row>
    <row r="15" spans="1:6" s="180" customFormat="1" ht="20.25" customHeight="1" x14ac:dyDescent="0.25">
      <c r="A15" s="178" t="s">
        <v>359</v>
      </c>
      <c r="B15" s="178" t="s">
        <v>360</v>
      </c>
      <c r="C15" s="176"/>
      <c r="D15" s="179">
        <v>0</v>
      </c>
      <c r="E15" s="176"/>
      <c r="F15" s="176"/>
    </row>
    <row r="16" spans="1:6" s="180" customFormat="1" ht="20.25" customHeight="1" x14ac:dyDescent="0.25">
      <c r="A16" s="178" t="s">
        <v>361</v>
      </c>
      <c r="B16" s="178" t="s">
        <v>362</v>
      </c>
      <c r="C16" s="176"/>
      <c r="D16" s="179">
        <v>0</v>
      </c>
      <c r="E16" s="176"/>
      <c r="F16" s="176"/>
    </row>
    <row r="17" spans="1:6" x14ac:dyDescent="0.25">
      <c r="A17" s="55"/>
      <c r="B17" s="181" t="s">
        <v>6</v>
      </c>
      <c r="C17" s="182"/>
      <c r="D17" s="183">
        <f>D9+D13</f>
        <v>0</v>
      </c>
      <c r="E17" s="64"/>
      <c r="F17" s="64"/>
    </row>
    <row r="18" spans="1:6" x14ac:dyDescent="0.25">
      <c r="A18" s="122" t="s">
        <v>139</v>
      </c>
      <c r="B18" s="78"/>
      <c r="C18" s="80"/>
      <c r="D18" s="79"/>
      <c r="E18" s="80"/>
      <c r="F18" s="80"/>
    </row>
    <row r="19" spans="1:6" x14ac:dyDescent="0.25">
      <c r="A19" s="58"/>
      <c r="B19" s="78"/>
      <c r="C19" s="78"/>
      <c r="D19" s="79"/>
      <c r="E19" s="80"/>
      <c r="F19" s="80"/>
    </row>
    <row r="20" spans="1:6" x14ac:dyDescent="0.25">
      <c r="A20" s="1"/>
      <c r="B20" s="9"/>
      <c r="C20" s="9"/>
      <c r="D20" s="7"/>
      <c r="E20" s="10"/>
      <c r="F20" s="10"/>
    </row>
    <row r="21" spans="1:6" x14ac:dyDescent="0.25">
      <c r="A21" s="1"/>
      <c r="B21" s="9"/>
      <c r="C21" s="9"/>
      <c r="D21" s="7"/>
      <c r="E21" s="10"/>
      <c r="F21" s="10"/>
    </row>
    <row r="22" spans="1:6" x14ac:dyDescent="0.25">
      <c r="A22" s="1"/>
      <c r="B22" s="9"/>
      <c r="C22" s="9"/>
      <c r="D22" s="7"/>
      <c r="E22" s="10"/>
      <c r="F22" s="10"/>
    </row>
    <row r="23" spans="1:6" x14ac:dyDescent="0.25">
      <c r="A23" s="1"/>
      <c r="B23" s="9"/>
      <c r="C23" s="9"/>
      <c r="D23" s="7"/>
      <c r="E23" s="10"/>
      <c r="F23" s="10"/>
    </row>
    <row r="24" spans="1:6" x14ac:dyDescent="0.25">
      <c r="A24" s="1"/>
      <c r="B24" s="34"/>
      <c r="C24" s="34"/>
      <c r="D24" s="33"/>
      <c r="E24" s="32"/>
      <c r="F24" s="32"/>
    </row>
    <row r="25" spans="1:6" x14ac:dyDescent="0.25">
      <c r="A25" s="11"/>
      <c r="B25" s="284"/>
      <c r="C25" s="284"/>
      <c r="D25" s="284"/>
      <c r="E25" s="284"/>
      <c r="F25" s="284"/>
    </row>
    <row r="26" spans="1:6" ht="15" customHeight="1" x14ac:dyDescent="0.25">
      <c r="A26" s="281"/>
      <c r="B26" s="281"/>
      <c r="C26" s="281"/>
      <c r="D26" s="281"/>
      <c r="E26" s="281"/>
      <c r="F26" s="281"/>
    </row>
    <row r="27" spans="1:6" ht="15" customHeight="1" x14ac:dyDescent="0.25">
      <c r="A27" s="303"/>
      <c r="B27" s="303"/>
      <c r="C27" s="303"/>
      <c r="D27" s="303"/>
      <c r="E27" s="303"/>
      <c r="F27" s="303"/>
    </row>
    <row r="28" spans="1:6" ht="15" customHeight="1" x14ac:dyDescent="0.25">
      <c r="A28" s="303"/>
      <c r="B28" s="303"/>
      <c r="C28" s="303"/>
      <c r="D28" s="303"/>
      <c r="E28" s="303"/>
      <c r="F28" s="303"/>
    </row>
    <row r="29" spans="1:6" x14ac:dyDescent="0.25">
      <c r="A29" s="297"/>
      <c r="B29" s="297"/>
      <c r="C29" s="297"/>
      <c r="D29" s="297"/>
      <c r="E29" s="297"/>
      <c r="F29" s="297"/>
    </row>
    <row r="30" spans="1:6" ht="15" customHeight="1" x14ac:dyDescent="0.25">
      <c r="A30" s="303"/>
      <c r="B30" s="303"/>
      <c r="C30" s="303"/>
      <c r="D30" s="303"/>
      <c r="E30" s="303"/>
      <c r="F30" s="303"/>
    </row>
    <row r="31" spans="1:6" ht="15" customHeight="1" x14ac:dyDescent="0.25">
      <c r="A31" s="304" t="s">
        <v>364</v>
      </c>
      <c r="B31" s="304"/>
      <c r="C31" s="304"/>
      <c r="D31" s="304"/>
      <c r="E31" s="304"/>
      <c r="F31" s="304"/>
    </row>
    <row r="32" spans="1:6" ht="15" customHeight="1" x14ac:dyDescent="0.25">
      <c r="A32" s="303"/>
      <c r="B32" s="303"/>
      <c r="C32" s="303"/>
      <c r="D32" s="303"/>
      <c r="E32" s="303"/>
      <c r="F32" s="303"/>
    </row>
  </sheetData>
  <protectedRanges>
    <protectedRange sqref="B17:E24" name="Rango1_1"/>
    <protectedRange sqref="B9:E16" name="Rango1_1_1_1"/>
  </protectedRanges>
  <mergeCells count="14">
    <mergeCell ref="B25:F25"/>
    <mergeCell ref="A2:F2"/>
    <mergeCell ref="A3:F3"/>
    <mergeCell ref="A4:F4"/>
    <mergeCell ref="A5:F5"/>
    <mergeCell ref="A7:B7"/>
    <mergeCell ref="A6:F6"/>
    <mergeCell ref="A32:F32"/>
    <mergeCell ref="A26:F26"/>
    <mergeCell ref="A27:F27"/>
    <mergeCell ref="A28:F28"/>
    <mergeCell ref="A29:F29"/>
    <mergeCell ref="A30:F30"/>
    <mergeCell ref="A31:F31"/>
  </mergeCells>
  <printOptions horizontalCentered="1"/>
  <pageMargins left="0.31496062992125984" right="0.31496062992125984" top="0.35433070866141736" bottom="0.35433070866141736" header="0" footer="0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'IC-12'!Área_de_impresión</vt:lpstr>
      <vt:lpstr>'IC-14'!Área_de_impresión</vt:lpstr>
      <vt:lpstr>'IC-15'!Área_de_impresión</vt:lpstr>
      <vt:lpstr>'IC-16'!Área_de_impresión</vt:lpstr>
      <vt:lpstr>'IC-17'!Área_de_impresión</vt:lpstr>
      <vt:lpstr>'IC-18'!Área_de_impresión</vt:lpstr>
      <vt:lpstr>'IC-19'!Área_de_impresión</vt:lpstr>
      <vt:lpstr>'IC-20'!Área_de_impresión</vt:lpstr>
      <vt:lpstr>'IC-21'!Área_de_impresión</vt:lpstr>
      <vt:lpstr>'IC-23'!Área_de_impresión</vt:lpstr>
      <vt:lpstr>'IC-8'!Área_de_impresión</vt:lpstr>
      <vt:lpstr>'IC-9'!Área_de_impresión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andreacnco658@gmail.com</cp:lastModifiedBy>
  <cp:lastPrinted>2026-05-28T20:49:58Z</cp:lastPrinted>
  <dcterms:created xsi:type="dcterms:W3CDTF">2018-10-31T19:27:45Z</dcterms:created>
  <dcterms:modified xsi:type="dcterms:W3CDTF">2026-05-28T20:50:04Z</dcterms:modified>
</cp:coreProperties>
</file>