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G21" i="1"/>
  <c r="G48" i="1" s="1"/>
  <c r="E21" i="1"/>
  <c r="E48" i="1" s="1"/>
  <c r="E50" i="1" l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<sst xmlns="http://schemas.openxmlformats.org/spreadsheetml/2006/main" count="70" uniqueCount="68">
  <si>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</si>
  <si>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</si>
  <si>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</si>
  <si>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</si>
  <si>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</si>
  <si>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>AL 31 DE MARZO DE 2026</t>
  </si>
  <si>
    <t>(Cifras en Pesos)</t>
  </si>
  <si>
    <t>Concepto</t>
  </si>
  <si>
    <t>2026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</si>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</sst>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512379</xdr:colOff>
      <xdr:row>55</xdr:row>
      <xdr:rowOff>0</xdr:rowOff>
    </xdr:from>
    <xdr:to>
      <xdr:col>11</xdr:col>
      <xdr:colOff>560333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2246586" y="7836776"/>
          <a:ext cx="1788730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Lic.</a:t>
          </a:r>
          <a:r>
            <a:rPr lang="en-US" sz="700" b="1" baseline="0">
              <a:latin typeface="Arial"/>
            </a:rPr>
            <a:t> Lorenzo Antonio Reyes Angulo</a:t>
          </a:r>
          <a:r>
            <a:rPr lang="en-US" sz="700" b="1">
              <a:latin typeface="Arial"/>
            </a:rPr>
            <a:t>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48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2025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2025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49068581.130000003</v>
      </c>
      <c r="G14" s="25">
        <v>143671406.25</v>
      </c>
      <c r="K14" s="28" t="s">
        <v>25</v>
      </c>
      <c r="N14" s="25">
        <v>38563999.479999997</v>
      </c>
      <c r="P14" s="25">
        <v>170706547.75</v>
      </c>
    </row>
    <row r="15" spans="1:17" x14ac:dyDescent="0.2">
      <c r="B15" s="28" t="s">
        <v>10</v>
      </c>
      <c r="E15" s="25">
        <v>360554.69</v>
      </c>
      <c r="G15" s="25">
        <v>1579306.05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17847070.75</v>
      </c>
      <c r="G16" s="25">
        <v>42318531.490000002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13610375.16</v>
      </c>
      <c r="G18" s="25">
        <v>12022327.57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788051580.54999995</v>
      </c>
      <c r="P19" s="25">
        <v>772795397.48000002</v>
      </c>
    </row>
    <row r="20" spans="2:16" x14ac:dyDescent="0.2">
      <c r="B20" s="28" t="s">
        <v>15</v>
      </c>
      <c r="E20" s="25">
        <v>773733941.62</v>
      </c>
      <c r="G20" s="25">
        <v>761793282.63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854620523.35000002</v>
      </c>
      <c r="G21" s="23">
        <f>0+G14+G15+G16+G17+G18+G19+G20</f>
        <v>961384853.99000001</v>
      </c>
      <c r="K21" s="28" t="s">
        <v>32</v>
      </c>
      <c r="N21" s="25">
        <v>92514.6</v>
      </c>
      <c r="P21" s="25">
        <v>72113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826708094.63</v>
      </c>
      <c r="P22" s="23">
        <f>0+P14+P15+P16+P17+P18+P19+P20+P21</f>
        <v>943574058.23000002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338209.97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10682524.380000001</v>
      </c>
      <c r="G26" s="25">
        <v>10682524.380000001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9554902.8300000001</v>
      </c>
      <c r="G28" s="25">
        <v>9438922.1099999994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826708094.63</v>
      </c>
      <c r="O31" s="26"/>
      <c r="P31" s="23">
        <f>ROUND((P22+P30), 2)</f>
        <v>943574058.23000002</v>
      </c>
    </row>
    <row r="32" spans="2:16" x14ac:dyDescent="0.2">
      <c r="B32" s="26" t="s">
        <v>56</v>
      </c>
      <c r="E32" s="23">
        <f>0+E23+E24+E25+E26+E27-E28+E29+E30+E31</f>
        <v>1552481.2000000011</v>
      </c>
      <c r="G32" s="23">
        <f>0+G23+G24+G25+G26+G27-G28+G29+G30+G31</f>
        <v>1363961.9200000018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29464909.919999998</v>
      </c>
      <c r="P38" s="24">
        <v>19174757.679999933</v>
      </c>
    </row>
    <row r="39" spans="2:16" x14ac:dyDescent="0.2">
      <c r="K39" s="28" t="s">
        <v>44</v>
      </c>
      <c r="N39" s="25">
        <v>14638549.679999998</v>
      </c>
      <c r="P39" s="25">
        <v>-518203.93000006676</v>
      </c>
    </row>
    <row r="40" spans="2:16" x14ac:dyDescent="0.2">
      <c r="K40" s="28" t="s">
        <v>45</v>
      </c>
      <c r="N40" s="25">
        <v>14230758.720000001</v>
      </c>
      <c r="P40" s="25">
        <v>19097360.09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29464909.919999998</v>
      </c>
      <c r="O47" s="26"/>
      <c r="P47" s="23">
        <f>0+P35+P36+P37+P39+P40+P41+P42+P43+P45+P46</f>
        <v>19174757.679999933</v>
      </c>
    </row>
    <row r="48" spans="2:16" x14ac:dyDescent="0.2">
      <c r="B48" s="33" t="s">
        <v>57</v>
      </c>
      <c r="C48" s="34"/>
      <c r="D48" s="26"/>
      <c r="E48" s="23">
        <f>ROUND((E21+E32), 2)</f>
        <v>856173004.54999995</v>
      </c>
      <c r="F48" s="26"/>
      <c r="G48" s="23">
        <f>ROUND((G21+G32), 2)</f>
        <v>962748815.90999997</v>
      </c>
      <c r="H48" s="9"/>
      <c r="K48" s="33" t="s">
        <v>66</v>
      </c>
      <c r="L48" s="34"/>
      <c r="M48" s="26"/>
      <c r="N48" s="23">
        <f>ROUND((N31+N47),2)</f>
        <v>856173004.54999995</v>
      </c>
      <c r="O48" s="26"/>
      <c r="P48" s="23">
        <f>ROUND((P31+P47),2)</f>
        <v>962748815.90999997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&amp;L&amp;"Arial,"&amp;6DOF 23-12-2020         &amp;3N422_IC_EDO_SITUACION_FINANCIERA&amp;R&amp;"Arial,"&amp;6Página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2026-04-16T15:35:09Z</cp:lastPrinted>
  <dcterms:created xsi:type="dcterms:W3CDTF">1996-11-27T10:00:04Z</dcterms:created>
  <dcterms:modified xsi:type="dcterms:W3CDTF">2026-04-16T15:35:10Z</dcterms:modified>
</cp:coreProperties>
</file>