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H28" i="1"/>
  <c r="G28" i="1"/>
  <c r="H27" i="1"/>
  <c r="G27" i="1"/>
  <c r="G26" i="1"/>
  <c r="H26" i="1" s="1"/>
  <c r="G25" i="1"/>
  <c r="H25" i="1" s="1"/>
  <c r="H24" i="1"/>
  <c r="G24" i="1"/>
  <c r="G23" i="1"/>
  <c r="H23" i="1" s="1"/>
  <c r="G22" i="1"/>
  <c r="H22" i="1" s="1"/>
  <c r="F21" i="1"/>
  <c r="E21" i="1"/>
  <c r="D21" i="1"/>
  <c r="G21" i="1" s="1"/>
  <c r="H21" i="1" s="1"/>
  <c r="G20" i="1"/>
  <c r="H20" i="1" s="1"/>
  <c r="H19" i="1"/>
  <c r="G19" i="1"/>
  <c r="G18" i="1"/>
  <c r="H18" i="1" s="1"/>
  <c r="G17" i="1"/>
  <c r="H17" i="1" s="1"/>
  <c r="G16" i="1"/>
  <c r="H16" i="1" s="1"/>
  <c r="H15" i="1"/>
  <c r="G15" i="1"/>
  <c r="G14" i="1"/>
  <c r="H14" i="1" s="1"/>
  <c r="F13" i="1"/>
  <c r="F12" i="1" s="1"/>
  <c r="E13" i="1"/>
  <c r="E12" i="1" s="1"/>
  <c r="D13" i="1"/>
  <c r="D12" i="1" s="1"/>
  <c r="G12" i="1" s="1"/>
  <c r="H12" i="1" s="1"/>
  <c r="G13" i="1" l="1"/>
  <c r="H1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<sst xmlns="http://schemas.openxmlformats.org/spreadsheetml/2006/main" count="33" uniqueCount="33">
  <si>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</si>
  <si>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</si>
  <si>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</si>
  <si>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</si>
  <si>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</si>
  <si>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</si>
  <si>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</si>
  <si>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</si>
  <si>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</si>
  <si>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</si>
  <si>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</si>
  <si>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31 DE MARZO DEL 2026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</si>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</sst>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658092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845993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
Lic.</a:t>
          </a:r>
          <a:r>
            <a:rPr lang="en-US" sz="700" b="1" baseline="0">
              <a:latin typeface="Arial"/>
            </a:rPr>
            <a:t> Lorenzo Antonio Reyes Angulo</a:t>
          </a:r>
          <a:r>
            <a:rPr lang="en-US" sz="700" b="1">
              <a:latin typeface="Arial"/>
            </a:rPr>
            <a:t>
Director Administrativo</a:t>
          </a:r>
        </a:p>
      </xdr:txBody>
    </xdr:sp>
    <xdr:clientData/>
  </xdr:twoCellAnchor>
  <xdr:twoCellAnchor editAs="absolute">
    <xdr:from>
      <xdr:col>4</xdr:col>
      <xdr:colOff>845993</xdr:colOff>
      <xdr:row>38</xdr:row>
      <xdr:rowOff>0</xdr:rowOff>
    </xdr:from>
    <xdr:to>
      <xdr:col>7</xdr:col>
      <xdr:colOff>233796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topLeftCell="A37" zoomScale="110" zoomScaleNormal="110" workbookViewId="0">
      <selection activeCell="F46" sqref="F46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42578125" style="13" bestFit="1" customWidth="1" collapsed="1"/>
    <col min="5" max="5" width="13.7109375" style="13" bestFit="1" customWidth="1" collapsed="1"/>
    <col min="6" max="6" width="14.140625" style="4" bestFit="1" customWidth="1" collapsed="1"/>
    <col min="7" max="7" width="12.7109375" style="14" bestFit="1" customWidth="1" collapsed="1"/>
    <col min="8" max="8" width="15.140625" style="13" bestFit="1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962748815.90999997</v>
      </c>
      <c r="E12" s="32">
        <f>E13+E21</f>
        <v>98907347.750000015</v>
      </c>
      <c r="F12" s="32">
        <f>F13+F21</f>
        <v>205483159.10999998</v>
      </c>
      <c r="G12" s="32">
        <f t="shared" ref="G12:G30" si="0">D12 + E12 - F12</f>
        <v>856173004.54999995</v>
      </c>
      <c r="H12" s="32">
        <f t="shared" ref="H12:H30" si="1">G12 - D12</f>
        <v>-106575811.36000001</v>
      </c>
    </row>
    <row r="13" spans="1:11" x14ac:dyDescent="0.2">
      <c r="B13" s="30" t="s">
        <v>14</v>
      </c>
      <c r="D13" s="32">
        <f>0+D14+D15+D16+D17+D18+D19+D20</f>
        <v>961384853.99000001</v>
      </c>
      <c r="E13" s="32">
        <f>0+E14+E15+E16+E17+E18+E19+E20</f>
        <v>98602847.750000015</v>
      </c>
      <c r="F13" s="32">
        <f>0+F14+F15+F16+F17+F18+F19+F20</f>
        <v>205367178.38999999</v>
      </c>
      <c r="G13" s="32">
        <f t="shared" si="0"/>
        <v>854620523.35000002</v>
      </c>
      <c r="H13" s="32">
        <f t="shared" si="1"/>
        <v>-106764330.63999999</v>
      </c>
    </row>
    <row r="14" spans="1:11" x14ac:dyDescent="0.2">
      <c r="B14" s="29" t="s">
        <v>15</v>
      </c>
      <c r="D14" s="31">
        <v>143671406.25</v>
      </c>
      <c r="E14" s="31">
        <v>40592976.579999998</v>
      </c>
      <c r="F14" s="31">
        <v>135195801.69999999</v>
      </c>
      <c r="G14" s="31">
        <f t="shared" si="0"/>
        <v>49068581.129999995</v>
      </c>
      <c r="H14" s="31">
        <f t="shared" si="1"/>
        <v>-94602825.120000005</v>
      </c>
    </row>
    <row r="15" spans="1:11" x14ac:dyDescent="0.2">
      <c r="B15" s="29" t="s">
        <v>16</v>
      </c>
      <c r="D15" s="31">
        <v>1579306.05</v>
      </c>
      <c r="E15" s="31">
        <v>23279101.43</v>
      </c>
      <c r="F15" s="31">
        <v>24497852.789999999</v>
      </c>
      <c r="G15" s="31">
        <f t="shared" si="0"/>
        <v>360554.69000000134</v>
      </c>
      <c r="H15" s="31">
        <f t="shared" si="1"/>
        <v>-1218751.3599999987</v>
      </c>
    </row>
    <row r="16" spans="1:11" x14ac:dyDescent="0.2">
      <c r="B16" s="29" t="s">
        <v>17</v>
      </c>
      <c r="D16" s="31">
        <v>42318531.490000002</v>
      </c>
      <c r="E16" s="31">
        <v>12408544.890000001</v>
      </c>
      <c r="F16" s="31">
        <v>36880005.630000003</v>
      </c>
      <c r="G16" s="31">
        <f t="shared" si="0"/>
        <v>17847070.75</v>
      </c>
      <c r="H16" s="31">
        <f t="shared" si="1"/>
        <v>-24471460.740000002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12022327.57</v>
      </c>
      <c r="E18" s="31">
        <v>10380454.710000001</v>
      </c>
      <c r="F18" s="31">
        <v>8792407.1199999992</v>
      </c>
      <c r="G18" s="31">
        <f t="shared" si="0"/>
        <v>13610375.160000002</v>
      </c>
      <c r="H18" s="31">
        <f t="shared" si="1"/>
        <v>1588047.5900000017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761793282.63</v>
      </c>
      <c r="E20" s="31">
        <v>11941770.140000001</v>
      </c>
      <c r="F20" s="31">
        <v>1111.1500000000001</v>
      </c>
      <c r="G20" s="31">
        <f t="shared" si="0"/>
        <v>773733941.62</v>
      </c>
      <c r="H20" s="31">
        <f t="shared" si="1"/>
        <v>11940658.99000001</v>
      </c>
    </row>
    <row r="21" spans="2:8" x14ac:dyDescent="0.2">
      <c r="B21" s="30" t="s">
        <v>22</v>
      </c>
      <c r="D21" s="32">
        <f>0+D22+D23+D24+D25+D26+D27+D28+D29+D30</f>
        <v>1363961.9200000018</v>
      </c>
      <c r="E21" s="32">
        <f>0+E22+E23+E24+E25+E26+E27+E28+E29+E30</f>
        <v>304500</v>
      </c>
      <c r="F21" s="32">
        <f>0+F22+F23+F24+F25+F26+F27+F28+F29+F30</f>
        <v>115980.72</v>
      </c>
      <c r="G21" s="32">
        <f t="shared" si="0"/>
        <v>1552481.2000000018</v>
      </c>
      <c r="H21" s="32">
        <f t="shared" si="1"/>
        <v>188519.28000000003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304500</v>
      </c>
      <c r="F24" s="31">
        <v>0</v>
      </c>
      <c r="G24" s="31">
        <f t="shared" si="0"/>
        <v>338209.97</v>
      </c>
      <c r="H24" s="31">
        <f t="shared" si="1"/>
        <v>304500</v>
      </c>
    </row>
    <row r="25" spans="2:8" x14ac:dyDescent="0.2">
      <c r="B25" s="29" t="s">
        <v>26</v>
      </c>
      <c r="D25" s="31">
        <v>10682524.380000001</v>
      </c>
      <c r="E25" s="31">
        <v>0</v>
      </c>
      <c r="F25" s="31">
        <v>0</v>
      </c>
      <c r="G25" s="31">
        <f t="shared" si="0"/>
        <v>10682524.380000001</v>
      </c>
      <c r="H25" s="31">
        <f t="shared" si="1"/>
        <v>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-9438922.1099999994</v>
      </c>
      <c r="E27" s="31">
        <v>0</v>
      </c>
      <c r="F27" s="31">
        <v>115980.72</v>
      </c>
      <c r="G27" s="31">
        <f t="shared" si="0"/>
        <v>-9554902.8300000001</v>
      </c>
      <c r="H27" s="31">
        <f t="shared" si="1"/>
        <v>-115980.72000000067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scale="88" orientation="portrait" r:id="rId1"/>
  <headerFooter alignWithMargins="0">
    <oddFooter>&amp;L&amp;"Arial,"&amp;6DOF 23-12-2020        &amp;3N426_IC_EDO_ANALITICO_ACTIVO&amp;R&amp;"Arial,"&amp;6Página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2026-04-16T16:13:02Z</cp:lastPrinted>
  <dcterms:created xsi:type="dcterms:W3CDTF">1996-11-27T10:00:04Z</dcterms:created>
  <dcterms:modified xsi:type="dcterms:W3CDTF">2026-04-16T16:15:13Z</dcterms:modified>
</cp:coreProperties>
</file>