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CUARTO TRIM\INFORMACIÓN DISCIPLINA FINANCIERA\"/>
    </mc:Choice>
  </mc:AlternateContent>
  <bookViews>
    <workbookView xWindow="-120" yWindow="-120" windowWidth="29040" windowHeight="15840"/>
  </bookViews>
  <sheets>
    <sheet name="2025" sheetId="1" r:id="rId1"/>
  </sheets>
  <definedNames>
    <definedName name="_xlnm.Print_Titles" localSheetId="0">'2025'!$1:$10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G59" i="1"/>
  <c r="J65" i="1"/>
  <c r="G65" i="1"/>
  <c r="D65" i="1"/>
  <c r="J64" i="1"/>
  <c r="G64" i="1"/>
  <c r="D64" i="1"/>
  <c r="J62" i="1"/>
  <c r="G62" i="1"/>
  <c r="D62" i="1"/>
  <c r="D60" i="1" s="1"/>
  <c r="J61" i="1"/>
  <c r="J60" i="1" s="1"/>
  <c r="G61" i="1"/>
  <c r="G60" i="1" s="1"/>
  <c r="D61" i="1"/>
  <c r="D59" i="1"/>
  <c r="D66" i="1" s="1"/>
  <c r="D67" i="1" s="1"/>
  <c r="J54" i="1"/>
  <c r="G54" i="1"/>
  <c r="D54" i="1"/>
  <c r="J53" i="1"/>
  <c r="G53" i="1"/>
  <c r="D53" i="1"/>
  <c r="J51" i="1"/>
  <c r="J49" i="1" s="1"/>
  <c r="G51" i="1"/>
  <c r="D51" i="1"/>
  <c r="D49" i="1" s="1"/>
  <c r="J50" i="1"/>
  <c r="G50" i="1"/>
  <c r="G49" i="1" s="1"/>
  <c r="D50" i="1"/>
  <c r="J48" i="1"/>
  <c r="G48" i="1"/>
  <c r="D48" i="1"/>
  <c r="J41" i="1"/>
  <c r="G41" i="1"/>
  <c r="D41" i="1"/>
  <c r="J37" i="1"/>
  <c r="J45" i="1" s="1"/>
  <c r="G37" i="1"/>
  <c r="G45" i="1" s="1"/>
  <c r="D37" i="1"/>
  <c r="D45" i="1" s="1"/>
  <c r="J30" i="1"/>
  <c r="G30" i="1"/>
  <c r="D30" i="1"/>
  <c r="J21" i="1"/>
  <c r="G21" i="1"/>
  <c r="D21" i="1"/>
  <c r="J17" i="1"/>
  <c r="G17" i="1"/>
  <c r="D17" i="1"/>
  <c r="G12" i="1"/>
  <c r="D12" i="1"/>
  <c r="D25" i="1" s="1"/>
  <c r="D26" i="1" s="1"/>
  <c r="D27" i="1" s="1"/>
  <c r="D34" i="1" s="1"/>
  <c r="G25" i="1" l="1"/>
  <c r="G26" i="1" s="1"/>
  <c r="G27" i="1" s="1"/>
  <c r="G34" i="1" s="1"/>
  <c r="J25" i="1"/>
  <c r="J26" i="1" s="1"/>
  <c r="J27" i="1" s="1"/>
  <c r="J34" i="1" s="1"/>
  <c r="J59" i="1"/>
  <c r="J66" i="1" s="1"/>
  <c r="J67" i="1" s="1"/>
  <c r="D55" i="1"/>
  <c r="D56" i="1" s="1"/>
  <c r="G66" i="1"/>
  <c r="G67" i="1" s="1"/>
  <c r="G55" i="1"/>
  <c r="G56" i="1" s="1"/>
  <c r="J55" i="1"/>
  <c r="J56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<sst xmlns="http://schemas.openxmlformats.org/spreadsheetml/2006/main" count="68" uniqueCount="54">
  <si>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</si>
  <si>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</si>
  <si>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</si>
  <si>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</si>
  <si>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</si>
  <si>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</si>
  <si>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</si>
  <si>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</si>
  <si>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</si>
  <si>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31 DE DICIEMBRE DEL 2025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</si>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</sst>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74</xdr:row>
      <xdr:rowOff>66675</xdr:rowOff>
    </xdr:from>
    <xdr:to>
      <xdr:col>1</xdr:col>
      <xdr:colOff>2057400</xdr:colOff>
      <xdr:row>80</xdr:row>
      <xdr:rowOff>66675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74</xdr:row>
      <xdr:rowOff>66675</xdr:rowOff>
    </xdr:from>
    <xdr:to>
      <xdr:col>3</xdr:col>
      <xdr:colOff>981075</xdr:colOff>
      <xdr:row>80</xdr:row>
      <xdr:rowOff>66675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74</xdr:row>
      <xdr:rowOff>66675</xdr:rowOff>
    </xdr:from>
    <xdr:to>
      <xdr:col>10</xdr:col>
      <xdr:colOff>0</xdr:colOff>
      <xdr:row>80</xdr:row>
      <xdr:rowOff>66675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zoomScaleNormal="100" workbookViewId="0">
      <selection activeCell="N27" sqref="N27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11.25" customHeight="1" x14ac:dyDescent="0.2">
      <c r="A1" s="23"/>
      <c r="B1" s="34" t="s">
        <v>4</v>
      </c>
      <c r="C1" s="34"/>
      <c r="D1" s="34"/>
      <c r="E1" s="34"/>
      <c r="F1" s="34"/>
      <c r="G1" s="34"/>
      <c r="H1" s="34"/>
      <c r="I1" s="34"/>
      <c r="J1" s="34"/>
    </row>
    <row r="2" spans="1:10" s="2" customFormat="1" ht="13.5" customHeight="1" x14ac:dyDescent="0.2">
      <c r="A2" s="22"/>
      <c r="B2" s="35" t="s">
        <v>5</v>
      </c>
      <c r="C2" s="35"/>
      <c r="D2" s="35"/>
      <c r="E2" s="35"/>
      <c r="F2" s="35"/>
      <c r="G2" s="35"/>
      <c r="H2" s="35"/>
      <c r="I2" s="35"/>
      <c r="J2" s="35"/>
    </row>
    <row r="3" spans="1:10" s="1" customFormat="1" ht="13.5" customHeight="1" x14ac:dyDescent="0.2">
      <c r="A3" s="21"/>
      <c r="B3" s="36" t="s">
        <v>6</v>
      </c>
      <c r="C3" s="36"/>
      <c r="D3" s="36"/>
      <c r="E3" s="36"/>
      <c r="F3" s="36"/>
      <c r="G3" s="36"/>
      <c r="H3" s="36"/>
      <c r="I3" s="36"/>
      <c r="J3" s="36"/>
    </row>
    <row r="4" spans="1:10" s="1" customFormat="1" ht="13.5" customHeight="1" x14ac:dyDescent="0.2">
      <c r="A4" s="21"/>
      <c r="B4" s="37" t="s">
        <v>7</v>
      </c>
      <c r="C4" s="37"/>
      <c r="D4" s="37"/>
      <c r="E4" s="37"/>
      <c r="F4" s="37"/>
      <c r="G4" s="37"/>
      <c r="H4" s="37"/>
      <c r="I4" s="37"/>
      <c r="J4" s="37"/>
    </row>
    <row r="5" spans="1:10" s="1" customFormat="1" ht="13.5" customHeight="1" x14ac:dyDescent="0.2">
      <c r="A5" s="21"/>
      <c r="B5" s="37" t="s">
        <v>8</v>
      </c>
      <c r="C5" s="37"/>
      <c r="D5" s="37"/>
      <c r="E5" s="37"/>
      <c r="F5" s="37"/>
      <c r="G5" s="37"/>
      <c r="H5" s="37"/>
      <c r="I5" s="37"/>
      <c r="J5" s="37"/>
    </row>
    <row r="6" spans="1:10" s="2" customFormat="1" ht="13.5" customHeight="1" x14ac:dyDescent="0.2">
      <c r="A6" s="22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s="2" customFormat="1" ht="13.5" customHeight="1" x14ac:dyDescent="0.2">
      <c r="A7" s="22"/>
      <c r="B7" s="37" t="s">
        <v>10</v>
      </c>
      <c r="C7" s="37"/>
      <c r="D7" s="37"/>
      <c r="E7" s="37"/>
      <c r="F7" s="37"/>
      <c r="G7" s="37"/>
      <c r="H7" s="37"/>
      <c r="I7" s="37"/>
      <c r="J7" s="37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8" t="s">
        <v>1</v>
      </c>
      <c r="C9" s="28"/>
      <c r="D9" s="38" t="s">
        <v>2</v>
      </c>
      <c r="E9" s="24"/>
      <c r="F9" s="24"/>
      <c r="G9" s="38" t="s">
        <v>0</v>
      </c>
      <c r="H9" s="24"/>
      <c r="I9" s="25"/>
      <c r="J9" s="38" t="s">
        <v>3</v>
      </c>
    </row>
    <row r="10" spans="1:10" s="2" customFormat="1" ht="10.5" customHeight="1" x14ac:dyDescent="0.2">
      <c r="B10" s="38"/>
      <c r="C10" s="28"/>
      <c r="D10" s="38"/>
      <c r="E10" s="27"/>
      <c r="F10" s="27"/>
      <c r="G10" s="38"/>
      <c r="H10" s="26"/>
      <c r="I10" s="25"/>
      <c r="J10" s="38"/>
    </row>
    <row r="11" spans="1:10" ht="3.75" customHeight="1" x14ac:dyDescent="0.2">
      <c r="B11" s="39"/>
      <c r="C11" s="39"/>
      <c r="I11" s="5"/>
    </row>
    <row r="12" spans="1:10" x14ac:dyDescent="0.2">
      <c r="B12" s="31" t="s">
        <v>11</v>
      </c>
      <c r="D12" s="29">
        <f>SUM(D13:D15)</f>
        <v>582478521.69000006</v>
      </c>
      <c r="G12" s="29">
        <f>SUM(G13:G15)</f>
        <v>581823396.76999998</v>
      </c>
      <c r="J12" s="29">
        <f>SUM(J13:J15)</f>
        <v>581823396.76999998</v>
      </c>
    </row>
    <row r="13" spans="1:10" x14ac:dyDescent="0.2">
      <c r="B13" s="32" t="s">
        <v>12</v>
      </c>
      <c r="D13" s="30">
        <v>41393000</v>
      </c>
      <c r="G13" s="30">
        <v>40715989.189999998</v>
      </c>
      <c r="J13" s="30">
        <v>40715989.189999998</v>
      </c>
    </row>
    <row r="14" spans="1:10" x14ac:dyDescent="0.2">
      <c r="B14" s="32" t="s">
        <v>13</v>
      </c>
      <c r="D14" s="30">
        <v>541085521.69000006</v>
      </c>
      <c r="G14" s="30">
        <v>541107407.58000004</v>
      </c>
      <c r="J14" s="30">
        <v>541107407.58000004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582478521.69000006</v>
      </c>
      <c r="G17" s="29">
        <f>SUM(G18:G20)</f>
        <v>581765337.95999992</v>
      </c>
      <c r="J17" s="29">
        <f>SUM(J18:J20)</f>
        <v>405286984.92000002</v>
      </c>
    </row>
    <row r="18" spans="2:10" x14ac:dyDescent="0.2">
      <c r="B18" s="32" t="s">
        <v>16</v>
      </c>
      <c r="D18" s="30">
        <v>41393000</v>
      </c>
      <c r="G18" s="30">
        <v>40679816.869999997</v>
      </c>
      <c r="J18" s="30">
        <v>37935915.420000002</v>
      </c>
    </row>
    <row r="19" spans="2:10" x14ac:dyDescent="0.2">
      <c r="B19" s="32" t="s">
        <v>17</v>
      </c>
      <c r="D19" s="30">
        <v>541085521.69000006</v>
      </c>
      <c r="G19" s="30">
        <v>541085521.08999991</v>
      </c>
      <c r="J19" s="30">
        <v>367351069.5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58058.810000061989</v>
      </c>
      <c r="J25" s="29">
        <f>0 +J12 -J17 +J21</f>
        <v>176536411.84999996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58058.810000061989</v>
      </c>
      <c r="J26" s="29">
        <f>J25 -  J15</f>
        <v>176536411.84999996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58058.810000061989</v>
      </c>
      <c r="J27" s="29">
        <f>J26 -  J21</f>
        <v>176536411.84999996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58058.810000061989</v>
      </c>
      <c r="J34" s="29">
        <f>J27 + J30</f>
        <v>176536411.84999996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41393000</v>
      </c>
      <c r="G48" s="30">
        <f>G13</f>
        <v>40715989.189999998</v>
      </c>
      <c r="J48" s="30">
        <f>J13</f>
        <v>40715989.189999998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41393000</v>
      </c>
      <c r="G53" s="30">
        <f>G18</f>
        <v>40679816.869999997</v>
      </c>
      <c r="J53" s="30">
        <f>J18</f>
        <v>37935915.420000002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36172.320000000298</v>
      </c>
      <c r="J55" s="29">
        <f>0+J48+J49-J53+J54</f>
        <v>2780073.7699999958</v>
      </c>
    </row>
    <row r="56" spans="2:10" x14ac:dyDescent="0.2">
      <c r="B56" s="31" t="s">
        <v>44</v>
      </c>
      <c r="D56" s="29">
        <f>D55 - D49</f>
        <v>0</v>
      </c>
      <c r="G56" s="29">
        <f>G55 - G49</f>
        <v>36172.320000000298</v>
      </c>
      <c r="J56" s="29">
        <f>J55 - J49</f>
        <v>2780073.7699999958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541085521.69000006</v>
      </c>
      <c r="G59" s="30">
        <f>G14</f>
        <v>541107407.58000004</v>
      </c>
      <c r="J59" s="30">
        <f>J14</f>
        <v>541107407.58000004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541085521.69000006</v>
      </c>
      <c r="G64" s="30">
        <f>G19</f>
        <v>541085521.08999991</v>
      </c>
      <c r="J64" s="30">
        <f>J19</f>
        <v>367351069.5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21886.490000128746</v>
      </c>
      <c r="J66" s="29">
        <f>0+J59+J60-J64+J65</f>
        <v>173756338.08000004</v>
      </c>
    </row>
    <row r="67" spans="1:10" x14ac:dyDescent="0.2">
      <c r="B67" s="31" t="s">
        <v>52</v>
      </c>
      <c r="D67" s="29">
        <f>D66 - D60</f>
        <v>0</v>
      </c>
      <c r="G67" s="29">
        <f>G66 - G60</f>
        <v>21886.490000128746</v>
      </c>
      <c r="J67" s="29">
        <f>J66 - J60</f>
        <v>173756338.08000004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2022-10-31T18:12:01Z</cp:lastPrinted>
  <dcterms:created xsi:type="dcterms:W3CDTF">1996-11-27T10:00:04Z</dcterms:created>
  <dcterms:modified xsi:type="dcterms:W3CDTF">2026-02-06T14:48:48Z</dcterms:modified>
</cp:coreProperties>
</file>