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CUARTO TRIM\INFORMACIÓN CONTABLE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21" i="1"/>
  <c r="E21" i="1"/>
  <c r="D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F13" i="1"/>
  <c r="F12" i="1" s="1"/>
  <c r="E13" i="1"/>
  <c r="D13" i="1"/>
  <c r="G13" i="1" s="1"/>
  <c r="H13" i="1" s="1"/>
  <c r="E12" i="1"/>
  <c r="D12" i="1" l="1"/>
  <c r="G12" i="1" s="1"/>
  <c r="H12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<sst xmlns="http://schemas.openxmlformats.org/spreadsheetml/2006/main" count="33" uniqueCount="33">
  <si>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</si>
  <si>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</si>
  <si>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</si>
  <si>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</si>
  <si>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</si>
  <si>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</si>
  <si>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</si>
  <si>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</si>
  <si>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</si>
  <si>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</si>
  <si>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</si>
  <si>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31 DE DICIEMBRE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</si>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</sst>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597478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820016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4</xdr:col>
      <xdr:colOff>820016</xdr:colOff>
      <xdr:row>38</xdr:row>
      <xdr:rowOff>0</xdr:rowOff>
    </xdr:from>
    <xdr:to>
      <xdr:col>7</xdr:col>
      <xdr:colOff>51955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J15" sqref="J15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85546875" style="13" customWidth="1" collapsed="1"/>
    <col min="5" max="5" width="15.140625" style="13" customWidth="1" collapsed="1"/>
    <col min="6" max="6" width="14.140625" style="4" customWidth="1" collapsed="1"/>
    <col min="7" max="7" width="13.5703125" style="14" customWidth="1" collapsed="1"/>
    <col min="8" max="8" width="11.28515625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944207520.33999991</v>
      </c>
      <c r="E12" s="32">
        <f>E13+E21</f>
        <v>2020252416.22</v>
      </c>
      <c r="F12" s="32">
        <f>F13+F21</f>
        <v>2001711120.6500001</v>
      </c>
      <c r="G12" s="32">
        <f t="shared" ref="G12:G30" si="0">D12 + E12 - F12</f>
        <v>962748815.90999985</v>
      </c>
      <c r="H12" s="32">
        <f t="shared" ref="H12:H30" si="1">G12 - D12</f>
        <v>18541295.569999933</v>
      </c>
    </row>
    <row r="13" spans="1:11" x14ac:dyDescent="0.2">
      <c r="B13" s="30" t="s">
        <v>14</v>
      </c>
      <c r="D13" s="32">
        <f>0+D14+D15+D16+D17+D18+D19+D20</f>
        <v>942267294.8599999</v>
      </c>
      <c r="E13" s="32">
        <f>0+E14+E15+E16+E17+E18+E19+E20</f>
        <v>1478530076.47</v>
      </c>
      <c r="F13" s="32">
        <f>0+F14+F15+F16+F17+F18+F19+F20</f>
        <v>1459412517.3400002</v>
      </c>
      <c r="G13" s="32">
        <f t="shared" si="0"/>
        <v>961384853.98999977</v>
      </c>
      <c r="H13" s="32">
        <f t="shared" si="1"/>
        <v>19117559.129999876</v>
      </c>
    </row>
    <row r="14" spans="1:11" x14ac:dyDescent="0.2">
      <c r="B14" s="29" t="s">
        <v>15</v>
      </c>
      <c r="D14" s="31">
        <v>144757328.75999999</v>
      </c>
      <c r="E14" s="31">
        <v>660226353.15999997</v>
      </c>
      <c r="F14" s="31">
        <v>661312275.66999996</v>
      </c>
      <c r="G14" s="31">
        <f t="shared" si="0"/>
        <v>143671406.25</v>
      </c>
      <c r="H14" s="31">
        <f t="shared" si="1"/>
        <v>-1085922.5099999905</v>
      </c>
    </row>
    <row r="15" spans="1:11" x14ac:dyDescent="0.2">
      <c r="B15" s="29" t="s">
        <v>16</v>
      </c>
      <c r="D15" s="31">
        <v>9747888.1400000006</v>
      </c>
      <c r="E15" s="31">
        <v>626097206.12</v>
      </c>
      <c r="F15" s="31">
        <v>634265788.21000004</v>
      </c>
      <c r="G15" s="31">
        <f t="shared" si="0"/>
        <v>1579306.0499999523</v>
      </c>
      <c r="H15" s="31">
        <f t="shared" si="1"/>
        <v>-8168582.0900000483</v>
      </c>
    </row>
    <row r="16" spans="1:11" x14ac:dyDescent="0.2">
      <c r="B16" s="29" t="s">
        <v>17</v>
      </c>
      <c r="D16" s="31">
        <v>56344055.600000001</v>
      </c>
      <c r="E16" s="31">
        <v>128027887.66</v>
      </c>
      <c r="F16" s="31">
        <v>142053411.77000001</v>
      </c>
      <c r="G16" s="31">
        <f t="shared" si="0"/>
        <v>42318531.48999998</v>
      </c>
      <c r="H16" s="31">
        <f t="shared" si="1"/>
        <v>-14025524.110000022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13863787.949999999</v>
      </c>
      <c r="E18" s="31">
        <v>19939581.309999999</v>
      </c>
      <c r="F18" s="31">
        <v>21781041.690000001</v>
      </c>
      <c r="G18" s="31">
        <f t="shared" si="0"/>
        <v>12022327.569999997</v>
      </c>
      <c r="H18" s="31">
        <f t="shared" si="1"/>
        <v>-1841460.3800000027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717554234.40999997</v>
      </c>
      <c r="E20" s="31">
        <v>44239048.219999999</v>
      </c>
      <c r="F20" s="31">
        <v>0</v>
      </c>
      <c r="G20" s="31">
        <f t="shared" si="0"/>
        <v>761793282.63</v>
      </c>
      <c r="H20" s="31">
        <f t="shared" si="1"/>
        <v>44239048.220000029</v>
      </c>
    </row>
    <row r="21" spans="2:8" x14ac:dyDescent="0.2">
      <c r="B21" s="30" t="s">
        <v>22</v>
      </c>
      <c r="D21" s="32">
        <f>0+D22+D23+D24+D25+D26+D27+D28+D29+D30</f>
        <v>1940225.4800000004</v>
      </c>
      <c r="E21" s="32">
        <f>0+E22+E23+E24+E25+E26+E27+E28+E29+E30</f>
        <v>541722339.75</v>
      </c>
      <c r="F21" s="32">
        <f>0+F22+F23+F24+F25+F26+F27+F28+F29+F30</f>
        <v>542298603.31000006</v>
      </c>
      <c r="G21" s="32">
        <f t="shared" si="0"/>
        <v>1363961.9199999571</v>
      </c>
      <c r="H21" s="32">
        <f t="shared" si="1"/>
        <v>-576263.56000004336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541085521.09000003</v>
      </c>
      <c r="F24" s="31">
        <v>541085521.09000003</v>
      </c>
      <c r="G24" s="31">
        <f t="shared" si="0"/>
        <v>33709.97000002861</v>
      </c>
      <c r="H24" s="31">
        <f t="shared" si="1"/>
        <v>2.8609065338969231E-8</v>
      </c>
    </row>
    <row r="25" spans="2:8" x14ac:dyDescent="0.2">
      <c r="B25" s="29" t="s">
        <v>26</v>
      </c>
      <c r="D25" s="31">
        <v>10927514.380000001</v>
      </c>
      <c r="E25" s="31">
        <v>390444</v>
      </c>
      <c r="F25" s="31">
        <v>635434</v>
      </c>
      <c r="G25" s="31">
        <f t="shared" si="0"/>
        <v>10682524.380000001</v>
      </c>
      <c r="H25" s="31">
        <f t="shared" si="1"/>
        <v>-244990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-9107648.5500000007</v>
      </c>
      <c r="E27" s="31">
        <v>246374.66</v>
      </c>
      <c r="F27" s="31">
        <v>577648.22</v>
      </c>
      <c r="G27" s="31">
        <f t="shared" si="0"/>
        <v>-9438922.1100000013</v>
      </c>
      <c r="H27" s="31">
        <f t="shared" si="1"/>
        <v>-331273.56000000052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&amp;3N426_IC06_EDO_ANALITICO_ACTIVO&amp;R&amp;"Arial,"&amp;6Página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2022-09-13T20:06:16Z</cp:lastPrinted>
  <dcterms:created xsi:type="dcterms:W3CDTF">1996-11-27T10:00:04Z</dcterms:created>
  <dcterms:modified xsi:type="dcterms:W3CDTF">2026-02-06T13:33:58Z</dcterms:modified>
</cp:coreProperties>
</file>