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coc\OneDrive\Escritorio\EF0925\"/>
    </mc:Choice>
  </mc:AlternateContent>
  <xr:revisionPtr revIDLastSave="0" documentId="13_ncr:1_{62A0B741-E220-40C3-A8FE-ECF70DBCA18C}" xr6:coauthVersionLast="47" xr6:coauthVersionMax="47" xr10:uidLastSave="{00000000-0000-0000-0000-000000000000}"/>
  <bookViews>
    <workbookView xWindow="2340" yWindow="2340" windowWidth="21600" windowHeight="11295" tabRatio="814" xr2:uid="{00000000-000D-0000-FFFF-FFFF00000000}"/>
  </bookViews>
  <sheets>
    <sheet name="IC-8" sheetId="16" r:id="rId1"/>
    <sheet name="IC-9" sheetId="32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Area" localSheetId="2">'IC-10'!$A$1:$G$24</definedName>
    <definedName name="_xlnm.Print_Area" localSheetId="3">'IC-11'!$A$1:$E$24</definedName>
    <definedName name="_xlnm.Print_Area" localSheetId="4">'IC-12'!$A$1:$F$44</definedName>
    <definedName name="_xlnm.Print_Area" localSheetId="6">'IC-14'!$A$1:$D$30</definedName>
    <definedName name="_xlnm.Print_Area" localSheetId="7">'IC-15'!$A$1:$G$33</definedName>
    <definedName name="_xlnm.Print_Area" localSheetId="8">'IC-16'!$A$1:$F$28</definedName>
    <definedName name="_xlnm.Print_Area" localSheetId="9">'IC-17'!$A$1:$F$21</definedName>
    <definedName name="_xlnm.Print_Area" localSheetId="10">'IC-18'!$A$1:$E$120</definedName>
    <definedName name="_xlnm.Print_Area" localSheetId="11">'IC-19'!$A$1:$E$73</definedName>
    <definedName name="_xlnm.Print_Area" localSheetId="12">'IC-20'!$A$1:$H$41</definedName>
    <definedName name="_xlnm.Print_Area" localSheetId="1">'IC-9'!$A$2:$G$52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2" l="1"/>
  <c r="C13" i="32"/>
  <c r="E55" i="31"/>
  <c r="C9" i="29"/>
  <c r="C15" i="29" s="1"/>
  <c r="E13" i="28"/>
  <c r="E12" i="28" s="1"/>
  <c r="E31" i="28" s="1"/>
  <c r="D8" i="28"/>
  <c r="D13" i="28"/>
  <c r="D12" i="28" s="1"/>
  <c r="D31" i="28" s="1"/>
  <c r="C33" i="27"/>
  <c r="C57" i="27"/>
  <c r="E14" i="32"/>
  <c r="E19" i="32"/>
  <c r="D24" i="30"/>
  <c r="C24" i="30"/>
  <c r="D9" i="29"/>
  <c r="D15" i="29" s="1"/>
  <c r="E8" i="28"/>
  <c r="E9" i="28"/>
  <c r="D9" i="28"/>
  <c r="C19" i="27"/>
  <c r="C9" i="27"/>
  <c r="C61" i="27" l="1"/>
  <c r="D9" i="27" s="1"/>
  <c r="D8" i="29"/>
  <c r="C8" i="29"/>
  <c r="D19" i="27" l="1"/>
  <c r="D33" i="27"/>
  <c r="D57" i="27"/>
  <c r="D61" i="27" l="1"/>
  <c r="C73" i="26" l="1"/>
  <c r="C66" i="26" s="1"/>
  <c r="C53" i="26"/>
  <c r="C9" i="26" s="1"/>
  <c r="C85" i="26"/>
  <c r="D8" i="25"/>
  <c r="D11" i="25" s="1"/>
  <c r="D17" i="24"/>
  <c r="C19" i="22"/>
  <c r="C22" i="23"/>
  <c r="C14" i="22"/>
  <c r="C9" i="22"/>
  <c r="E27" i="20"/>
  <c r="E28" i="20"/>
  <c r="E29" i="20"/>
  <c r="E30" i="20"/>
  <c r="E31" i="20"/>
  <c r="E26" i="20"/>
  <c r="E34" i="20"/>
  <c r="D36" i="20"/>
  <c r="C36" i="20"/>
  <c r="E23" i="20"/>
  <c r="D18" i="20"/>
  <c r="C18" i="20"/>
  <c r="C25" i="32"/>
  <c r="D11" i="32"/>
  <c r="F35" i="32"/>
  <c r="E35" i="32"/>
  <c r="D35" i="32"/>
  <c r="C35" i="32"/>
  <c r="C34" i="32"/>
  <c r="C33" i="32"/>
  <c r="C32" i="32"/>
  <c r="C31" i="32"/>
  <c r="D19" i="32"/>
  <c r="E11" i="32"/>
  <c r="E25" i="32" s="1"/>
  <c r="D24" i="16"/>
  <c r="D50" i="31"/>
  <c r="C50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24" i="31"/>
  <c r="E56" i="31"/>
  <c r="E57" i="31"/>
  <c r="E58" i="31"/>
  <c r="E59" i="31"/>
  <c r="E60" i="31"/>
  <c r="E61" i="31"/>
  <c r="E62" i="31"/>
  <c r="E63" i="31"/>
  <c r="E64" i="31"/>
  <c r="E65" i="31"/>
  <c r="E66" i="31"/>
  <c r="C108" i="26" l="1"/>
  <c r="E50" i="31"/>
  <c r="C8" i="26"/>
  <c r="D25" i="32"/>
  <c r="D74" i="26" l="1"/>
  <c r="D73" i="26" s="1"/>
  <c r="D57" i="26"/>
  <c r="D53" i="26" s="1"/>
  <c r="D62" i="26"/>
  <c r="D107" i="26"/>
  <c r="D66" i="26"/>
  <c r="D85" i="26"/>
  <c r="D9" i="26"/>
  <c r="D8" i="26"/>
  <c r="D108" i="26" l="1"/>
  <c r="E36" i="20"/>
  <c r="C14" i="19"/>
  <c r="C14" i="18"/>
  <c r="D16" i="16"/>
</calcChain>
</file>

<file path=xl/sharedStrings.xml><?xml version="1.0" encoding="utf-8"?>
<sst xmlns="http://schemas.openxmlformats.org/spreadsheetml/2006/main" count="912" uniqueCount="733">
  <si>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</si>
  <si>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</si>
  <si>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</si>
  <si>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</si>
  <si>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</si>
  <si>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</si>
  <si>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</si>
  <si>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</si>
  <si>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</si>
  <si>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</si>
  <si>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</si>
  <si>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</si>
  <si>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</si>
  <si>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</si>
  <si>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</si>
  <si>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</si>
  <si>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</si>
  <si>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</si>
  <si>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</si>
  <si>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</si>
  <si>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</si>
  <si>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</si>
  <si>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</si>
  <si>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</si>
  <si>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</si>
  <si>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</si>
  <si>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</si>
  <si>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</si>
  <si>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</si>
  <si>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</si>
  <si>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</si>
  <si>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</si>
  <si>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</si>
  <si>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</si>
  <si>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</si>
  <si>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</si>
  <si>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</si>
  <si>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</si>
  <si>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</si>
  <si>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</si>
  <si>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</si>
  <si>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</si>
  <si>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</si>
  <si>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</si>
  <si>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</si>
  <si>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</si>
  <si>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</si>
  <si>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</si>
  <si>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</si>
  <si>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</si>
  <si>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</si>
  <si>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</si>
  <si>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</si>
  <si>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</si>
  <si>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</si>
  <si>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</si>
  <si>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</si>
  <si>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</si>
  <si>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</si>
  <si>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</si>
  <si>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</si>
  <si>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</si>
  <si>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</si>
  <si>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</si>
  <si>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</si>
  <si>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</si>
  <si>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</si>
  <si>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</si>
  <si>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</si>
  <si>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</si>
  <si>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</si>
  <si>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</si>
  <si>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</si>
  <si>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</si>
  <si>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</si>
  <si>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</si>
  <si>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</si>
  <si>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</si>
  <si>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</si>
  <si>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</si>
  <si>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</si>
  <si>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</si>
  <si>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</si>
  <si>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</si>
  <si>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</si>
  <si>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</si>
  <si>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</si>
  <si>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</si>
  <si>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</si>
  <si>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</si>
  <si>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</si>
  <si>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</si>
  <si>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</si>
  <si>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</si>
  <si>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</si>
  <si>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</si>
  <si>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</si>
  <si>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</si>
  <si>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</si>
  <si>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</si>
  <si>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</si>
  <si>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</si>
  <si>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</si>
  <si>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</si>
  <si>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</si>
  <si>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</si>
  <si>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</si>
  <si>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</si>
  <si>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</si>
  <si>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</si>
  <si>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</si>
  <si>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</si>
  <si>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</si>
  <si>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</si>
  <si>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</si>
  <si>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</si>
  <si>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</si>
  <si>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</si>
  <si>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</si>
  <si>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</si>
  <si>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</si>
  <si>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</si>
  <si>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</si>
  <si>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</si>
  <si>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</si>
  <si>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</si>
  <si>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</si>
  <si>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</si>
  <si>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</si>
  <si>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</si>
  <si>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</si>
  <si>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</si>
  <si>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</si>
  <si>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</si>
  <si>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</si>
  <si>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B) Presupuestarias:</t>
  </si>
  <si>
    <t>Fondos con afectación específica</t>
  </si>
  <si>
    <t>Saldo inicial</t>
  </si>
  <si>
    <t>Saldo final</t>
  </si>
  <si>
    <t>Se informará de manera agrupada en las notas a los Estados Financieros las cuentas de orden contable y cuentas de orden presupuestario.</t>
  </si>
  <si>
    <t>Bajo protesta de decir verdad declaramos que los Estados Financieros y sus Notas son razonablemente correctos y responsabilidad del emisor</t>
  </si>
  <si>
    <t>Ente público: Consejo de Ciencia y Tecnología e Innovación del Estado de Guerrero</t>
  </si>
  <si>
    <t xml:space="preserve">Consejo de Ciencia, Tecnología e Innovación del Estado de Guerrero </t>
  </si>
  <si>
    <t>7 1 1</t>
  </si>
  <si>
    <t>VALORES EN CUSTODIA</t>
  </si>
  <si>
    <t>7 1 2</t>
  </si>
  <si>
    <t>CUSTODIA DE VALORES</t>
  </si>
  <si>
    <t>7 1 3</t>
  </si>
  <si>
    <t>INSTRUMENTOS DE CRÉDITO PRESTADOS A FORMADORES DE MERCADO</t>
  </si>
  <si>
    <t>7 1 4</t>
  </si>
  <si>
    <t>PRÉSTAMO DE INSTRUMENTOS DE CRÉDITO A FORMADORES DE MERCADO Y SU GARANTÍA</t>
  </si>
  <si>
    <t>7 1 5</t>
  </si>
  <si>
    <t>INSTRUMENTOS DE CRÉDITO RECIBIDOS EN GARANTÍA DE LOS FORMADORES DE MERCADO</t>
  </si>
  <si>
    <t>7 1 6</t>
  </si>
  <si>
    <t>GARANTÍA DE CRÉDITOS RECIBIDOS DE LOS FORMADORES DE MERCADO</t>
  </si>
  <si>
    <t>7 2 1</t>
  </si>
  <si>
    <t>AUTORIZACIÓN PARA LA EMISIÓN DE BONOS, TÍTULOS Y VALORES DE LA DEUDA PÚBLICA INTERNA</t>
  </si>
  <si>
    <t>7 2 2</t>
  </si>
  <si>
    <t>AUTORIZACIÓN PARA LA EMISIÓN DE BONOS, TÍTULOS Y VALORES DE LA DEUDA PÚBLICA EXTERNA</t>
  </si>
  <si>
    <t>7 2 3</t>
  </si>
  <si>
    <t>EMISIONES AUTORIZADAS DE LA DEUDA PÚBLICA INTERNA Y EXTERNA</t>
  </si>
  <si>
    <t>7 2 4</t>
  </si>
  <si>
    <t>SUSCRIPCIÓN DE CONTRATOS DE PRÉSTAMOS Y OTRAS OBLIGACIONES DE LA DEUDA PÚBLICA INTERNA</t>
  </si>
  <si>
    <t>7 2 5</t>
  </si>
  <si>
    <t>SUSCRIPCIÓN DE CONTRATOS DE PRÉSTAMOS Y OTRAS OBLIGACIONES DE LA DEUDA PÚBLICA EXTERNA</t>
  </si>
  <si>
    <t>7 2 6</t>
  </si>
  <si>
    <t>CONTRATOS DE PRÉSTAMOS Y OTRAS OBLIGACIONES DE LA DEUDA PÚBLICA INTERNA Y EXTERNA</t>
  </si>
  <si>
    <t>7 3 1</t>
  </si>
  <si>
    <t>AVALES AUTORIZADOS</t>
  </si>
  <si>
    <t>7 3 2</t>
  </si>
  <si>
    <t>AVALES FIRMADOS</t>
  </si>
  <si>
    <t>7 3 3</t>
  </si>
  <si>
    <t>FIANZAS Y GARANTÍAS RECIBIDAS POR DEUDAS A COBRAR</t>
  </si>
  <si>
    <t>7 3 4</t>
  </si>
  <si>
    <t>FIANZAS Y GARANTÍAS RECIBIDAS</t>
  </si>
  <si>
    <t>7 3 5</t>
  </si>
  <si>
    <t>FIANZAS OTORGADAS PARA RESPALDAR OBLIGACIONES NO FISCALES DEL GOBIERNO</t>
  </si>
  <si>
    <t>7 3 6</t>
  </si>
  <si>
    <t>FIANZAS OTORGADAS DEL GOBIERNO  PARA RESPALDAR OBLIGACIONES NO FISCALES</t>
  </si>
  <si>
    <t>7 4 1</t>
  </si>
  <si>
    <t>DEMANDAS JUDICIAL EN PROCESO DE RESOLUCIÓN</t>
  </si>
  <si>
    <t>7 4 2</t>
  </si>
  <si>
    <t>RESOLUCIÓN DE DEMANDAS EN PROCESO JUDICIAL</t>
  </si>
  <si>
    <t>7 5 1</t>
  </si>
  <si>
    <t>CONTRATOS PARA INVERSIÓN PÚBLICA</t>
  </si>
  <si>
    <t>7 5 2</t>
  </si>
  <si>
    <t>INVERSIÓN PÚBLICA CONTRATADA</t>
  </si>
  <si>
    <t>7 6 1</t>
  </si>
  <si>
    <t>BIENES BAJO CONTRATO EN CONCESIÓN</t>
  </si>
  <si>
    <t>7 6 2</t>
  </si>
  <si>
    <t>CONTRATO DE CONCESIÓN POR BIENES</t>
  </si>
  <si>
    <t>7 6 3</t>
  </si>
  <si>
    <t>BIENES BAJO CONTRATO EN COMODATO</t>
  </si>
  <si>
    <t>7 6 4</t>
  </si>
  <si>
    <t>CONTRATO DE COMODATO POR BIENES</t>
  </si>
  <si>
    <t>1112-004</t>
  </si>
  <si>
    <t>HSBC, CTA. 4056654346 GASTOS DE OPERACIÓN</t>
  </si>
  <si>
    <t>1112-016</t>
  </si>
  <si>
    <t>SANTANDER, CTA. 6550689478 IEPC</t>
  </si>
  <si>
    <t>1112-007</t>
  </si>
  <si>
    <t>HSBC, CTA. 4058170911 IEPC</t>
  </si>
  <si>
    <t>1112-014</t>
  </si>
  <si>
    <t>HSBC, CTA. 4060007697</t>
  </si>
  <si>
    <t>1112-015</t>
  </si>
  <si>
    <t>HSBC, CTA. 4061475943 ESTRATEGIA NACIONAL 2018</t>
  </si>
  <si>
    <t>CUENTA DE GASTO CORRIENTE 2023</t>
  </si>
  <si>
    <t>RECEPCIÓN DE INGRESOS IEPC</t>
  </si>
  <si>
    <t xml:space="preserve">RECEPCIÓN DE INGRESOS IEPC AÑOS ANTERIORES </t>
  </si>
  <si>
    <t>CUENTAS UTILIZADAS EN AÑOS ANTERIORES</t>
  </si>
  <si>
    <t>INVERSIONES FINANCIERAS DE CORTO PLAZO</t>
  </si>
  <si>
    <t>INVERSIONES FINANCIERAS A LARGO PLAZO</t>
  </si>
  <si>
    <t xml:space="preserve">Consejo de Ciencia, Tecnología e Innovación del Estado de Guerrero  </t>
  </si>
  <si>
    <t>Derechos a Recibir Efectivo y Equivalentes y Bienes o Servicios</t>
  </si>
  <si>
    <t>1 1 2</t>
  </si>
  <si>
    <t>DERECHOS A RECIBIR EFECTIVO O EQUIVALENTES</t>
  </si>
  <si>
    <t>1 1 2 1</t>
  </si>
  <si>
    <t>1 1 2 2</t>
  </si>
  <si>
    <t>CUENTAS POR COBRAR A CORTO PLAZO</t>
  </si>
  <si>
    <t>1 1 2 3</t>
  </si>
  <si>
    <t>DEUDORES DIVERSOS POR COBRAR A CORTO PLAZO</t>
  </si>
  <si>
    <t>1 1 2 4</t>
  </si>
  <si>
    <t>INGRESOS POR RECUPERAR A CORTO PLAZO</t>
  </si>
  <si>
    <t>1 1 2 5</t>
  </si>
  <si>
    <t>DEUDORES POR ANTICIPOS DE LA TESORERÍA A CORTO PLAZO</t>
  </si>
  <si>
    <t>1 1 2 6</t>
  </si>
  <si>
    <t>PRÉSTAMOS OTORGADOS A CORTO PLAZO</t>
  </si>
  <si>
    <t>1 1 2 9</t>
  </si>
  <si>
    <t>OTROS DERECHOS A RECIBIR EFECTIVO O EQUIVALENTES A CORTO PLAZO</t>
  </si>
  <si>
    <t>1 1 3</t>
  </si>
  <si>
    <t>DERECHOS A RECIBIR BIENES O SERVICIOS</t>
  </si>
  <si>
    <t>1 1 3 1</t>
  </si>
  <si>
    <t>ANTICIPO A PROVEEDORES POR ADQUISICIÓN DE BIENES Y PRESTACIÓN DE SERVICIOS A CORTO PLAZO</t>
  </si>
  <si>
    <t>1 1 3 2</t>
  </si>
  <si>
    <t>ANTICIPO A PROVEEDORES POR ADQUISICIÓN DE BIENES INMUEBLES Y MUEBLES A CORTO PLAZO</t>
  </si>
  <si>
    <t>1 1 3 3</t>
  </si>
  <si>
    <t>ANTICIPO A PROVEEDORES POR ADQUISICIÓN DE BIENES INTANGIBLES A CORTO PLAZO</t>
  </si>
  <si>
    <t>1 1 3 4</t>
  </si>
  <si>
    <t>ANTICIPO A CONTRATISTAS POR OBRAS PÚBLICAS A CORTO PLAZO</t>
  </si>
  <si>
    <t>1 1 3 9</t>
  </si>
  <si>
    <t>OTROS DERECHOS A RECIBIR BIENES O SERVICIOS A CORTO PLAZO</t>
  </si>
  <si>
    <t>DERECHOS A RECIBIR EFECTIVO O EQUIVALENTES A LARGO PLAZO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</si>
  <si>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</si>
  <si>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</si>
  <si>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</si>
  <si>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</si>
  <si>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</si>
  <si>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>de 181 a 365</t>
  </si>
  <si>
    <t>Mayor a 365</t>
  </si>
  <si>
    <t xml:space="preserve">Documentos por Cobrar a Largo Plazo </t>
  </si>
  <si>
    <t xml:space="preserve">Deudores Diversos a Largo Plazo </t>
  </si>
  <si>
    <t xml:space="preserve">Ingresos por Recuperar a Largo Plazo </t>
  </si>
  <si>
    <t xml:space="preserve">Préstamos Otorgados a Largo Plazo </t>
  </si>
  <si>
    <t>1 2 1 1</t>
  </si>
  <si>
    <t>1 2 1 2</t>
  </si>
  <si>
    <t xml:space="preserve"> Deudores Diversos a Largo Plazo </t>
  </si>
  <si>
    <t>1 2 1 3</t>
  </si>
  <si>
    <t>1 2 1 4</t>
  </si>
  <si>
    <t xml:space="preserve">Fideicomisos, Mandatos y Contratos Análogos </t>
  </si>
  <si>
    <t xml:space="preserve">Participaciones y Aportaciones de Capital </t>
  </si>
  <si>
    <t xml:space="preserve">Consejo de Ciencia, Tecnología e Innovacion del Estado de Guerrero </t>
  </si>
  <si>
    <t>OTROS ACTIVOS DIFERIDOS</t>
  </si>
  <si>
    <t>1 2 7 9</t>
  </si>
  <si>
    <t>BENEFICIOS AL RETIRO DE EMPLEADOS PAGADOS POR ADELANTADO</t>
  </si>
  <si>
    <t>1 2 7 5</t>
  </si>
  <si>
    <t>ANTICIPOS A LARGO PLAZO</t>
  </si>
  <si>
    <t>1 2 7 4</t>
  </si>
  <si>
    <t>GASTOS PAGADOS POR ADELANTADO A LARGO PLAZO</t>
  </si>
  <si>
    <t>1 2 7 3</t>
  </si>
  <si>
    <t>DERECHOS SOBRE BIENES EN RÉGIMEN DE ARRENDAMIENTO FINANCIERO</t>
  </si>
  <si>
    <t>1 2 7 2</t>
  </si>
  <si>
    <t>ESTUDIOS, FORMULACIÓN Y EVALUACIÓN DE PROYECTOS</t>
  </si>
  <si>
    <t>1 2 7 1</t>
  </si>
  <si>
    <t>1.2.6.5</t>
  </si>
  <si>
    <t>TOTAL</t>
  </si>
  <si>
    <t xml:space="preserve">POR USO </t>
  </si>
  <si>
    <t>SOFTWARE</t>
  </si>
  <si>
    <t>1251-5911</t>
  </si>
  <si>
    <t>VIVIENDAS</t>
  </si>
  <si>
    <t>TERRENOS</t>
  </si>
  <si>
    <t>MAQUINARIA, OTROS EQUIPOS Y HERRAMIENTAS</t>
  </si>
  <si>
    <t>VEHÍCULOS Y EQUIPO DE TRANSPORTE</t>
  </si>
  <si>
    <t>EQUIPO E INSTRUMENTAL MÉDICO Y DE LABORATORIO</t>
  </si>
  <si>
    <t>MOBILIARIO Y EQUIPO EDUCACIONAL Y RECREATIVO</t>
  </si>
  <si>
    <t>BUENO</t>
  </si>
  <si>
    <t>MOBILIARIO Y EQUIPO DE ADMINISTRACIÓN</t>
  </si>
  <si>
    <t xml:space="preserve">AMORTIZACIÓN ACUMULADA DE ACTIVOS INTANGIBLES </t>
  </si>
  <si>
    <t>1 1 6 1</t>
  </si>
  <si>
    <t>ESTIMACIONES PARA CUENTAS INCOBRABLES POR DERECHOS A RECIBIR EFECTIVO O EQUIVALENTES</t>
  </si>
  <si>
    <t/>
  </si>
  <si>
    <t>1 1 6 2</t>
  </si>
  <si>
    <t>ESTIMACIÓN POR DETERIORO DE INVENTARIOS</t>
  </si>
  <si>
    <t>1 2 6 1</t>
  </si>
  <si>
    <t>DEPRECIACIÓN ACUMULADA DE BIENES INMUEBLES</t>
  </si>
  <si>
    <t>Guía de Vida Util Estimada y Porcentajes de Depreciación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</si>
  <si>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</si>
  <si>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</si>
  <si>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</si>
  <si>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</si>
  <si>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</si>
  <si>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</si>
  <si>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</si>
  <si>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</si>
  <si>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</si>
  <si>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</si>
  <si>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</si>
  <si>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</si>
  <si>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</si>
  <si>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</si>
  <si>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</si>
  <si>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</si>
  <si>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Consejo de Ciencia, Tecnología e Innovación del  Estado de Guerrero</t>
  </si>
  <si>
    <t xml:space="preserve">1 1 9 </t>
  </si>
  <si>
    <t>Otros activos circulantes</t>
  </si>
  <si>
    <t>1 1 9 1</t>
  </si>
  <si>
    <t>VALORES EN GARANTÍA</t>
  </si>
  <si>
    <t>1 1 9 2</t>
  </si>
  <si>
    <t>BIENES EN GARANTÍA (EXCLUYE DEPOSITOS)</t>
  </si>
  <si>
    <t>1 1 9 3</t>
  </si>
  <si>
    <t>BIENES DERIVADOS DE EMBARGOS, DECOMISOS, ASEGURAMIENTOS Y DACIÓN DE PAGO</t>
  </si>
  <si>
    <t>1 1 9 4</t>
  </si>
  <si>
    <t>ADQUISICIÓN CON FONDOS DE TERCEROS</t>
  </si>
  <si>
    <t xml:space="preserve">1 2 9 </t>
  </si>
  <si>
    <t>Otros activos no circulantes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</si>
  <si>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</si>
  <si>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</si>
  <si>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</si>
  <si>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</si>
  <si>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</si>
  <si>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</si>
  <si>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</si>
  <si>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</si>
  <si>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</si>
  <si>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</si>
  <si>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</si>
  <si>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</si>
  <si>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</si>
  <si>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</si>
  <si>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</si>
  <si>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</si>
  <si>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</si>
  <si>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</si>
  <si>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</si>
  <si>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</si>
  <si>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</si>
  <si>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</si>
  <si>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</si>
  <si>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</si>
  <si>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</si>
  <si>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</si>
  <si>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</si>
  <si>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</si>
  <si>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</si>
  <si>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</si>
  <si>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</si>
  <si>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</si>
  <si>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</si>
  <si>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</si>
  <si>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</si>
  <si>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</si>
  <si>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</si>
  <si>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</si>
  <si>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</si>
  <si>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</si>
  <si>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</si>
  <si>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</si>
  <si>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</si>
  <si>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</si>
  <si>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</si>
  <si>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</si>
  <si>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Consejo de Ciencia, Tecnología e Innovación del Estado de Guerrero</t>
  </si>
  <si>
    <t xml:space="preserve"> </t>
  </si>
  <si>
    <t xml:space="preserve">INGRESO POR VENTAS DE BIENES Y PRESTACIÓN DE SERVICIOS </t>
  </si>
  <si>
    <t xml:space="preserve">INGRESOS POR VENTA DE BIENES Y PRESTACIÓN DE SERVICIOS DE ENTIDADES PARAESTATALES Y FIDEICOMISOS NO EMPRESARIALES Y NO FINANCIEROS </t>
  </si>
  <si>
    <t>Consejo de Ciencia, Tecnología e Innovación del Estado de Guerrero.</t>
  </si>
  <si>
    <t>INGRESOS Y OTROS BENEFICIOS</t>
  </si>
  <si>
    <t>4 1</t>
  </si>
  <si>
    <t>INGRESOS DE GESTIÓN</t>
  </si>
  <si>
    <t>Ingresos recibidos de IEPC por multas impuestas a partidos políticos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</si>
  <si>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</si>
  <si>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</si>
  <si>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</si>
  <si>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</si>
  <si>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</si>
  <si>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</si>
  <si>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</si>
  <si>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</si>
  <si>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</si>
  <si>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</si>
  <si>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</si>
  <si>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</si>
  <si>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</si>
  <si>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</si>
  <si>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</si>
  <si>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</si>
  <si>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</si>
  <si>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</si>
  <si>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</si>
  <si>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</si>
  <si>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</si>
  <si>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</si>
  <si>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</si>
  <si>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</si>
  <si>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</si>
  <si>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</si>
  <si>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</si>
  <si>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</si>
  <si>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</si>
  <si>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</si>
  <si>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</si>
  <si>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4 1 2 9</t>
  </si>
  <si>
    <t>OTRAS CUOTAS Y APORTACIONES PARA LA SEGURIDAD SOCIAL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</si>
  <si>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</si>
  <si>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</si>
  <si>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</si>
  <si>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</si>
  <si>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</si>
  <si>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</si>
  <si>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</si>
  <si>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</si>
  <si>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</si>
  <si>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</si>
  <si>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</si>
  <si>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</si>
  <si>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</si>
  <si>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</si>
  <si>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</si>
  <si>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</si>
  <si>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</si>
  <si>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</si>
  <si>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</si>
  <si>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</si>
  <si>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</si>
  <si>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</si>
  <si>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</si>
  <si>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</si>
  <si>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</si>
  <si>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</si>
  <si>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</si>
  <si>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</si>
  <si>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</si>
  <si>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</si>
  <si>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</si>
  <si>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</si>
  <si>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</si>
  <si>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</si>
  <si>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</si>
  <si>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</si>
  <si>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</si>
  <si>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</si>
  <si>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</si>
  <si>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</si>
  <si>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</si>
  <si>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</si>
  <si>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</si>
  <si>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</si>
  <si>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</si>
  <si>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</si>
  <si>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</si>
  <si>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</si>
  <si>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</si>
  <si>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</si>
  <si>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</si>
  <si>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</si>
  <si>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</si>
  <si>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</si>
  <si>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</si>
  <si>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</si>
  <si>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</si>
  <si>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</si>
  <si>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</si>
  <si>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</si>
  <si>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</si>
  <si>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</si>
  <si>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</si>
  <si>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</si>
  <si>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</si>
  <si>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</si>
  <si>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</si>
  <si>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</si>
  <si>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</si>
  <si>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</si>
  <si>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</si>
  <si>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</si>
  <si>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</si>
  <si>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</si>
  <si>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</si>
  <si>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</si>
  <si>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Ingresos recibidos por transferencia Estatal, destinado a capítulo 1000 y 2000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</si>
  <si>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</si>
  <si>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</si>
  <si>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</si>
  <si>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</si>
  <si>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</si>
  <si>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</si>
  <si>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</si>
  <si>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</si>
  <si>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</si>
  <si>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</si>
  <si>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</si>
  <si>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</si>
  <si>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</si>
  <si>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</si>
  <si>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</si>
  <si>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</si>
  <si>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</si>
  <si>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</si>
  <si>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</si>
  <si>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</si>
  <si>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</si>
  <si>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</si>
  <si>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</si>
  <si>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254801 - PROGRAMA DESARROLLO COMUNITARIO "COMUNIDAD DIFERENTE" (ESTATA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</si>
  <si>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</si>
  <si>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</si>
  <si>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</si>
  <si>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</si>
  <si>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</si>
  <si>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</si>
  <si>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</si>
  <si>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</si>
  <si>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>4 3</t>
  </si>
  <si>
    <t>OTROS INGRESOS  Y BENEFICIOS</t>
  </si>
  <si>
    <t>4 3 1</t>
  </si>
  <si>
    <t>INGRESOS FINANCIEROS</t>
  </si>
  <si>
    <t>4 3 1 1</t>
  </si>
  <si>
    <t xml:space="preserve">INTERESES GANADOS DE TÍTULOS, VALORES Y DEMÁS INSTRUMENTOS FINANCIEROS 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</si>
  <si>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</si>
  <si>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</si>
  <si>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</si>
  <si>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</si>
  <si>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</si>
  <si>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</si>
  <si>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</si>
  <si>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</si>
  <si>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</si>
  <si>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</si>
  <si>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</si>
  <si>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</si>
  <si>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</si>
  <si>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</si>
  <si>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</si>
  <si>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</si>
  <si>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</si>
  <si>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</si>
  <si>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</si>
  <si>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</si>
  <si>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</si>
  <si>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</si>
  <si>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</si>
  <si>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</si>
  <si>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</si>
  <si>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</si>
  <si>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</si>
  <si>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</si>
  <si>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</si>
  <si>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</si>
  <si>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</si>
  <si>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</si>
  <si>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</si>
  <si>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</si>
  <si>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</si>
  <si>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</si>
  <si>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 xml:space="preserve">DIFERENCIAS POR REESTRUCTURACIÓN DE DEUDA PÚBLICA A FAVOR </t>
  </si>
  <si>
    <t>4 3 9 9</t>
  </si>
  <si>
    <t xml:space="preserve">Consejo de Ciencia Tecnología e Innovación del Estado de Guerrero </t>
  </si>
  <si>
    <t>SERVICIOS PERSONALES</t>
  </si>
  <si>
    <t>Pago de nómina a personal del COCYTIEG</t>
  </si>
  <si>
    <t>Sueldos base al personal permanente</t>
  </si>
  <si>
    <t>5112-1211</t>
  </si>
  <si>
    <t>Honorarios asimilables a salarios</t>
  </si>
  <si>
    <t>5113-1321</t>
  </si>
  <si>
    <t>Primas de vacaciones, dominical y gratificación de fin de año</t>
  </si>
  <si>
    <t>5113-1341</t>
  </si>
  <si>
    <t>Compensaciones</t>
  </si>
  <si>
    <t>5114-1411</t>
  </si>
  <si>
    <t xml:space="preserve">Aportaciones de seguridad social </t>
  </si>
  <si>
    <t>5115-1511</t>
  </si>
  <si>
    <t xml:space="preserve">Cuotas para el fondo de ahorro y fondo de trabajo </t>
  </si>
  <si>
    <t>5115-1591</t>
  </si>
  <si>
    <t>Otras prestaciones sociales y económicas</t>
  </si>
  <si>
    <t>5116-1711</t>
  </si>
  <si>
    <t>Estímulos</t>
  </si>
  <si>
    <t>MATERIALES Y SUMINISTROS</t>
  </si>
  <si>
    <t>Pago de materiales para la operatividad del COCYTIEG</t>
  </si>
  <si>
    <t>5121-2111</t>
  </si>
  <si>
    <t>Materiales, útiles y equipos menores de oficina</t>
  </si>
  <si>
    <t>5121-2121</t>
  </si>
  <si>
    <t>Materiales y útiles de impresión y reproducción</t>
  </si>
  <si>
    <t>5121-2151</t>
  </si>
  <si>
    <t>Material impreso e información digital</t>
  </si>
  <si>
    <t>5121-2161</t>
  </si>
  <si>
    <t>Material de limpieza</t>
  </si>
  <si>
    <t>5121-2171</t>
  </si>
  <si>
    <t>Materiales y útiles de enseñanza</t>
  </si>
  <si>
    <t>5122-2211</t>
  </si>
  <si>
    <t>Productos alimenticios para personas</t>
  </si>
  <si>
    <t>5126-2611</t>
  </si>
  <si>
    <t>Combustibles, lubricantes y aditivos</t>
  </si>
  <si>
    <t>5129-2921</t>
  </si>
  <si>
    <t>Refacciones y accesorios menores de edificios</t>
  </si>
  <si>
    <t>5129-2931</t>
  </si>
  <si>
    <t>Refacciones y accesorios menores de mobiliario y equipo de administración, educacional y recreativo</t>
  </si>
  <si>
    <t>5129-2961</t>
  </si>
  <si>
    <t>Refacciones y accesorios menores de equipo de transporte</t>
  </si>
  <si>
    <t>5130</t>
  </si>
  <si>
    <t>SERVICIOS GENERALES</t>
  </si>
  <si>
    <t>Pago de Servicios para la Operatividad del COCYTIEG</t>
  </si>
  <si>
    <t>5131-3111</t>
  </si>
  <si>
    <t>Energía eléctrica</t>
  </si>
  <si>
    <t>5131-3131</t>
  </si>
  <si>
    <t>Agua</t>
  </si>
  <si>
    <t>5131-3141</t>
  </si>
  <si>
    <t>Telefonía tradicional</t>
  </si>
  <si>
    <t>5131-3171</t>
  </si>
  <si>
    <t>Servicios de acceso de Internet, redes y procesamiento de información</t>
  </si>
  <si>
    <t>5132-3221</t>
  </si>
  <si>
    <t>Arrendamiento de edificios</t>
  </si>
  <si>
    <t>5133-3311</t>
  </si>
  <si>
    <t>Servicios legales, de contabilidad, auditoría y relacionados</t>
  </si>
  <si>
    <t>5133-3321</t>
  </si>
  <si>
    <t>Servicios de diseño, arquitectura, ingeniería y actividades relacionadas</t>
  </si>
  <si>
    <t>5133-3391</t>
  </si>
  <si>
    <t>Servicios profesionales, científicos y técnicos integrales</t>
  </si>
  <si>
    <t>5134-3411</t>
  </si>
  <si>
    <t>Servicios financieros y bancarios</t>
  </si>
  <si>
    <t>5135-3551</t>
  </si>
  <si>
    <t>Reparación y mantenimiento de equipo de transporte</t>
  </si>
  <si>
    <t>5135-3581</t>
  </si>
  <si>
    <t>Servicios de limpieza y manejo de desechos</t>
  </si>
  <si>
    <t>5136-3661</t>
  </si>
  <si>
    <t>Servicio de creación y difusión de contenido exclusivamente a través de internet</t>
  </si>
  <si>
    <t>5137-3721</t>
  </si>
  <si>
    <t>Pasajes terrestres</t>
  </si>
  <si>
    <t>5137-3751</t>
  </si>
  <si>
    <t>Viáticos en el país</t>
  </si>
  <si>
    <t>5138-3821</t>
  </si>
  <si>
    <t>Gastos de orden social y cultural</t>
  </si>
  <si>
    <t>5139-3921</t>
  </si>
  <si>
    <t>Impuestos y derechos</t>
  </si>
  <si>
    <t>5139-3951</t>
  </si>
  <si>
    <t>Penas, multas, accesorios y actualizaciones</t>
  </si>
  <si>
    <t>5139-3981</t>
  </si>
  <si>
    <t>Impuesto sobre nóminas y otros que se deriven de una relación laboral</t>
  </si>
  <si>
    <t>5200</t>
  </si>
  <si>
    <t>TRANSFERENCIAS, ASIGNACIONES, SUBSIDIOS Y OTRAS AYUDAS</t>
  </si>
  <si>
    <t>Pago de apoyos a estudiantes, investigadores, etc.</t>
  </si>
  <si>
    <t>5243-4441</t>
  </si>
  <si>
    <t>Ayudas sociales a actividades científicas o académicas</t>
  </si>
  <si>
    <t>5111-1131</t>
  </si>
  <si>
    <t xml:space="preserve">Hacienda Pública/Patrimonio Contribuido </t>
  </si>
  <si>
    <t xml:space="preserve">Aportaciones </t>
  </si>
  <si>
    <t>3110-001</t>
  </si>
  <si>
    <t xml:space="preserve">Patrimonio Consejo Gobierno Federal </t>
  </si>
  <si>
    <t>3110-002</t>
  </si>
  <si>
    <t xml:space="preserve">Patrimonio Consejo Gobierno Estatal </t>
  </si>
  <si>
    <t xml:space="preserve">Hacienda Pública/Patrimonio Generado </t>
  </si>
  <si>
    <t xml:space="preserve">Resultado de Ejercicios Anteriores </t>
  </si>
  <si>
    <t>3220-001</t>
  </si>
  <si>
    <t>3220-002</t>
  </si>
  <si>
    <t>3220-003</t>
  </si>
  <si>
    <t>3220-004</t>
  </si>
  <si>
    <t>3220-005</t>
  </si>
  <si>
    <t>3220-006</t>
  </si>
  <si>
    <t>3220-007</t>
  </si>
  <si>
    <t>3220-008</t>
  </si>
  <si>
    <t>3220-009</t>
  </si>
  <si>
    <t>3220-010</t>
  </si>
  <si>
    <t>3220-2018</t>
  </si>
  <si>
    <t>3220-2019</t>
  </si>
  <si>
    <t>3220-2020</t>
  </si>
  <si>
    <t>3220-2021</t>
  </si>
  <si>
    <t>3220-2022</t>
  </si>
  <si>
    <t>3220-2023</t>
  </si>
  <si>
    <t xml:space="preserve">Remanente de Ejercicios Anteriores </t>
  </si>
  <si>
    <t>Cierre Ejercicio 2008/12/31</t>
  </si>
  <si>
    <t>Cierre Ejercicio 2009/12/31</t>
  </si>
  <si>
    <t>Cierre Ejercicio 2010/12/31</t>
  </si>
  <si>
    <t>Cierre Ejercicio 2011/12/31</t>
  </si>
  <si>
    <t>Cierre Ejercicio 2012/12/31</t>
  </si>
  <si>
    <t>Cierre Ejercicio 2014/12/31</t>
  </si>
  <si>
    <t>Cierre Ejercicio 2015/12/31</t>
  </si>
  <si>
    <t>Cierre Ejercicio 2016/12/31</t>
  </si>
  <si>
    <t>Cierre Ejercicio 2017/12/31</t>
  </si>
  <si>
    <t>Resultado de Ejercicios Anteriores 2018</t>
  </si>
  <si>
    <t>Resultado de Ejercicios Anteriores 2019</t>
  </si>
  <si>
    <t>Resultado de Ejercicios Anteriores 2020</t>
  </si>
  <si>
    <t>Resultado de Ejercicios Anteriores 2021</t>
  </si>
  <si>
    <t>Resultado de Ejercicios Anteriores 2022</t>
  </si>
  <si>
    <t>Resultado de Ejercicios Anteriores 2023</t>
  </si>
  <si>
    <t xml:space="preserve">Estatal </t>
  </si>
  <si>
    <t xml:space="preserve">Contribuido </t>
  </si>
  <si>
    <t xml:space="preserve">Generado </t>
  </si>
  <si>
    <t xml:space="preserve">Donaciones de Capital </t>
  </si>
  <si>
    <t xml:space="preserve">Actualización de la Hacienda Pública/Patrimonio 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</si>
  <si>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</si>
  <si>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</si>
  <si>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</si>
  <si>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</si>
  <si>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</si>
  <si>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 Y/O ADMINISTRACIÓN</t>
  </si>
  <si>
    <t>Fondos de Fideicomisos, Mandatos y Análogos a Corto Plazo</t>
  </si>
  <si>
    <t>1112-005</t>
  </si>
  <si>
    <t>HSBC, CTA. 4056654361</t>
  </si>
  <si>
    <t>5115-1521</t>
  </si>
  <si>
    <t xml:space="preserve">Indemnizaciones </t>
  </si>
  <si>
    <t>5129-2911</t>
  </si>
  <si>
    <t xml:space="preserve">Herramientas menores </t>
  </si>
  <si>
    <t>5129-2941</t>
  </si>
  <si>
    <t>Refacciones y accesorios menores de equipo de cómputo y tecnologías de la información</t>
  </si>
  <si>
    <t>5211-4111</t>
  </si>
  <si>
    <t>Asignaciones presupuestarias al Poder Ejecutivo</t>
  </si>
  <si>
    <t>5243-4431</t>
  </si>
  <si>
    <t>Ayudas sociales a instituciones de enseñanza</t>
  </si>
  <si>
    <t>3220-2024</t>
  </si>
  <si>
    <t>Resultado de Ejercicios Anteriores 2024</t>
  </si>
  <si>
    <t>Periodo: Al 30 de Septiembre del 2025</t>
  </si>
  <si>
    <t>Periodo: del 01 de Enero al 30 de Septiembre del 2025.</t>
  </si>
  <si>
    <t xml:space="preserve">                                                                      Periodo: Al 30 de Septiembre del 2025</t>
  </si>
  <si>
    <t xml:space="preserve">                                                                   Periodo: Al 30 de Septiembre del 2025</t>
  </si>
  <si>
    <t xml:space="preserve">                                            Periodo: Al 30 de Septiembre del 2025</t>
  </si>
  <si>
    <t>Del 01 de Enero al 30 de Septiembre de 2025</t>
  </si>
  <si>
    <t>5124-2491</t>
  </si>
  <si>
    <t>Otros materiales y artículos de construcción y reparación</t>
  </si>
  <si>
    <t>5135-3181</t>
  </si>
  <si>
    <t>Servicios postales y telegráficos</t>
  </si>
  <si>
    <t>5133-3341</t>
  </si>
  <si>
    <t>5133-3371</t>
  </si>
  <si>
    <t>5133-3381</t>
  </si>
  <si>
    <t xml:space="preserve"> Servicios de capacitación</t>
  </si>
  <si>
    <t>Servicios de vigilancia</t>
  </si>
  <si>
    <t>Servicios de protección y seguridad</t>
  </si>
  <si>
    <t>5135-3531</t>
  </si>
  <si>
    <t>Instalación, reparación y mantenimiento de equipo de cómputo y
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</si>
</sst>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Alignment="1">
      <alignment vertical="top"/>
    </xf>
    <xf numFmtId="4" fontId="12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2" fillId="0" borderId="0" xfId="15" applyFont="1" applyAlignment="1">
      <alignment horizontal="left" vertical="center" wrapText="1"/>
    </xf>
    <xf numFmtId="4" fontId="12" fillId="0" borderId="0" xfId="15" applyNumberFormat="1" applyFont="1" applyAlignment="1">
      <alignment horizontal="right" wrapText="1"/>
    </xf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Alignment="1">
      <alignment horizontal="left" vertical="center" wrapText="1"/>
    </xf>
    <xf numFmtId="4" fontId="17" fillId="0" borderId="0" xfId="15" applyNumberFormat="1" applyFont="1" applyAlignment="1">
      <alignment horizontal="right" vertical="center" wrapText="1"/>
    </xf>
    <xf numFmtId="4" fontId="17" fillId="0" borderId="0" xfId="15" applyNumberFormat="1" applyFont="1" applyAlignment="1">
      <alignment horizontal="right" wrapText="1"/>
    </xf>
    <xf numFmtId="0" fontId="22" fillId="0" borderId="0" xfId="8" applyFont="1" applyAlignment="1">
      <alignment vertical="center" wrapText="1"/>
    </xf>
    <xf numFmtId="0" fontId="23" fillId="0" borderId="0" xfId="8" applyFont="1" applyAlignment="1">
      <alignment vertical="center"/>
    </xf>
    <xf numFmtId="0" fontId="23" fillId="0" borderId="0" xfId="8" applyFont="1" applyAlignment="1">
      <alignment vertical="center" wrapText="1"/>
    </xf>
    <xf numFmtId="0" fontId="9" fillId="0" borderId="0" xfId="15" applyFont="1"/>
    <xf numFmtId="4" fontId="13" fillId="0" borderId="0" xfId="15" applyNumberFormat="1" applyFont="1" applyAlignment="1">
      <alignment horizontal="right" wrapText="1"/>
    </xf>
    <xf numFmtId="4" fontId="13" fillId="0" borderId="0" xfId="15" applyNumberFormat="1" applyFont="1" applyAlignment="1">
      <alignment horizontal="right" vertical="center" wrapText="1"/>
    </xf>
    <xf numFmtId="0" fontId="13" fillId="0" borderId="0" xfId="15" applyFont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Alignment="1">
      <alignment horizontal="right" wrapText="1"/>
    </xf>
    <xf numFmtId="0" fontId="24" fillId="0" borderId="0" xfId="15" applyFont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0" xfId="18" applyFont="1" applyBorder="1"/>
    <xf numFmtId="4" fontId="12" fillId="0" borderId="10" xfId="18" applyNumberFormat="1" applyFont="1" applyBorder="1" applyAlignment="1">
      <alignment horizontal="right" vertical="center" wrapText="1"/>
    </xf>
    <xf numFmtId="0" fontId="12" fillId="0" borderId="0" xfId="18" applyFont="1" applyAlignment="1">
      <alignment horizontal="left" vertical="center" wrapText="1"/>
    </xf>
    <xf numFmtId="4" fontId="12" fillId="0" borderId="0" xfId="18" applyNumberFormat="1" applyFont="1" applyAlignment="1">
      <alignment horizontal="right" vertical="center" wrapText="1"/>
    </xf>
    <xf numFmtId="4" fontId="12" fillId="0" borderId="0" xfId="18" applyNumberFormat="1" applyFont="1" applyAlignment="1">
      <alignment horizontal="right" wrapText="1"/>
    </xf>
    <xf numFmtId="0" fontId="9" fillId="0" borderId="0" xfId="18" applyFont="1"/>
    <xf numFmtId="0" fontId="25" fillId="0" borderId="0" xfId="8" applyFont="1"/>
    <xf numFmtId="0" fontId="16" fillId="0" borderId="0" xfId="18" applyFont="1"/>
    <xf numFmtId="0" fontId="25" fillId="0" borderId="0" xfId="8" applyFont="1" applyAlignment="1">
      <alignment horizontal="left"/>
    </xf>
    <xf numFmtId="0" fontId="12" fillId="0" borderId="0" xfId="18" applyFont="1" applyAlignment="1">
      <alignment vertical="center"/>
    </xf>
    <xf numFmtId="0" fontId="25" fillId="0" borderId="0" xfId="8" applyFont="1" applyAlignment="1">
      <alignment horizontal="left" wrapText="1"/>
    </xf>
    <xf numFmtId="0" fontId="10" fillId="0" borderId="0" xfId="18" applyFont="1" applyAlignment="1">
      <alignment vertical="center"/>
    </xf>
    <xf numFmtId="0" fontId="4" fillId="0" borderId="10" xfId="15" applyFont="1" applyBorder="1"/>
    <xf numFmtId="49" fontId="4" fillId="0" borderId="16" xfId="15" applyNumberFormat="1" applyFont="1" applyBorder="1" applyAlignment="1">
      <alignment horizontal="left" vertical="center" wrapText="1"/>
    </xf>
    <xf numFmtId="4" fontId="4" fillId="0" borderId="18" xfId="15" applyNumberFormat="1" applyFont="1" applyBorder="1" applyAlignment="1">
      <alignment horizontal="right" vertical="center" wrapText="1"/>
    </xf>
    <xf numFmtId="49" fontId="4" fillId="0" borderId="19" xfId="15" applyNumberFormat="1" applyFont="1" applyBorder="1" applyAlignment="1">
      <alignment horizontal="left" vertical="center" wrapText="1"/>
    </xf>
    <xf numFmtId="0" fontId="4" fillId="0" borderId="0" xfId="15" applyFont="1"/>
    <xf numFmtId="49" fontId="4" fillId="0" borderId="10" xfId="15" applyNumberFormat="1" applyFont="1" applyBorder="1" applyAlignment="1">
      <alignment horizontal="left" vertical="center" wrapText="1"/>
    </xf>
    <xf numFmtId="4" fontId="4" fillId="0" borderId="10" xfId="15" applyNumberFormat="1" applyFont="1" applyBorder="1" applyAlignment="1">
      <alignment horizontal="right" vertical="center" wrapText="1"/>
    </xf>
    <xf numFmtId="0" fontId="4" fillId="0" borderId="10" xfId="15" applyFont="1" applyBorder="1" applyAlignment="1">
      <alignment horizontal="left" vertical="center" wrapText="1"/>
    </xf>
    <xf numFmtId="0" fontId="3" fillId="0" borderId="0" xfId="16" applyFont="1" applyAlignment="1">
      <alignment vertical="top"/>
    </xf>
    <xf numFmtId="0" fontId="3" fillId="0" borderId="9" xfId="16" applyFont="1" applyBorder="1" applyAlignment="1">
      <alignment vertical="top"/>
    </xf>
    <xf numFmtId="4" fontId="4" fillId="0" borderId="10" xfId="15" applyNumberFormat="1" applyFont="1" applyBorder="1" applyAlignment="1">
      <alignment horizontal="right" wrapText="1"/>
    </xf>
    <xf numFmtId="0" fontId="4" fillId="0" borderId="19" xfId="15" applyFont="1" applyBorder="1" applyAlignment="1">
      <alignment horizontal="left" vertical="center" wrapText="1"/>
    </xf>
    <xf numFmtId="0" fontId="4" fillId="0" borderId="21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4" fillId="0" borderId="10" xfId="15" applyNumberFormat="1" applyFont="1" applyBorder="1" applyAlignment="1">
      <alignment wrapText="1"/>
    </xf>
    <xf numFmtId="0" fontId="4" fillId="0" borderId="10" xfId="15" applyFont="1" applyBorder="1" applyAlignment="1">
      <alignment horizontal="left" wrapText="1"/>
    </xf>
    <xf numFmtId="0" fontId="6" fillId="0" borderId="17" xfId="15" applyFont="1" applyBorder="1" applyAlignment="1">
      <alignment horizontal="left" vertical="center" wrapText="1"/>
    </xf>
    <xf numFmtId="4" fontId="6" fillId="0" borderId="10" xfId="15" applyNumberFormat="1" applyFont="1" applyBorder="1" applyAlignment="1">
      <alignment horizontal="right" vertical="center" wrapText="1"/>
    </xf>
    <xf numFmtId="4" fontId="6" fillId="0" borderId="10" xfId="15" applyNumberFormat="1" applyFont="1" applyBorder="1" applyAlignment="1">
      <alignment horizontal="right" wrapText="1"/>
    </xf>
    <xf numFmtId="0" fontId="4" fillId="0" borderId="17" xfId="15" applyFont="1" applyBorder="1" applyAlignment="1">
      <alignment horizontal="left" vertical="center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4" fillId="0" borderId="0" xfId="15" applyFont="1" applyAlignment="1">
      <alignment horizontal="left" vertical="center" wrapText="1"/>
    </xf>
    <xf numFmtId="4" fontId="4" fillId="0" borderId="0" xfId="15" applyNumberFormat="1" applyFont="1" applyAlignment="1">
      <alignment horizontal="right" vertical="center" wrapText="1"/>
    </xf>
    <xf numFmtId="4" fontId="4" fillId="0" borderId="0" xfId="15" applyNumberFormat="1" applyFont="1" applyAlignment="1">
      <alignment horizontal="right" wrapText="1"/>
    </xf>
    <xf numFmtId="0" fontId="6" fillId="0" borderId="0" xfId="15" applyFont="1" applyAlignment="1">
      <alignment horizontal="left" vertical="center" wrapText="1"/>
    </xf>
    <xf numFmtId="0" fontId="3" fillId="0" borderId="0" xfId="19" applyFont="1" applyAlignment="1">
      <alignment vertical="top"/>
    </xf>
    <xf numFmtId="0" fontId="4" fillId="0" borderId="10" xfId="18" applyFont="1" applyBorder="1" applyAlignment="1">
      <alignment horizontal="center"/>
    </xf>
    <xf numFmtId="0" fontId="4" fillId="0" borderId="15" xfId="18" applyFont="1" applyBorder="1" applyAlignment="1">
      <alignment horizontal="center"/>
    </xf>
    <xf numFmtId="0" fontId="4" fillId="0" borderId="23" xfId="18" applyFont="1" applyBorder="1" applyAlignment="1">
      <alignment horizontal="left" vertical="center" wrapText="1"/>
    </xf>
    <xf numFmtId="4" fontId="4" fillId="0" borderId="15" xfId="18" applyNumberFormat="1" applyFont="1" applyBorder="1" applyAlignment="1">
      <alignment horizontal="right" wrapText="1"/>
    </xf>
    <xf numFmtId="0" fontId="4" fillId="0" borderId="24" xfId="18" applyFont="1" applyBorder="1" applyAlignment="1">
      <alignment horizontal="center"/>
    </xf>
    <xf numFmtId="0" fontId="4" fillId="0" borderId="25" xfId="18" applyFont="1" applyBorder="1" applyAlignment="1">
      <alignment horizontal="center"/>
    </xf>
    <xf numFmtId="0" fontId="5" fillId="0" borderId="0" xfId="8" applyFont="1" applyAlignment="1">
      <alignment horizontal="left"/>
    </xf>
    <xf numFmtId="0" fontId="5" fillId="0" borderId="0" xfId="8" applyFont="1"/>
    <xf numFmtId="0" fontId="5" fillId="0" borderId="0" xfId="8" applyFont="1" applyAlignment="1">
      <alignment horizontal="left" vertical="top" wrapText="1"/>
    </xf>
    <xf numFmtId="0" fontId="5" fillId="0" borderId="0" xfId="8" applyFont="1" applyAlignment="1">
      <alignment horizontal="left" vertical="top"/>
    </xf>
    <xf numFmtId="0" fontId="5" fillId="0" borderId="0" xfId="8" applyFont="1" applyAlignment="1">
      <alignment wrapText="1"/>
    </xf>
    <xf numFmtId="0" fontId="3" fillId="0" borderId="0" xfId="8" applyFont="1" applyAlignment="1">
      <alignment horizontal="left" wrapText="1"/>
    </xf>
    <xf numFmtId="0" fontId="6" fillId="0" borderId="26" xfId="8" applyFont="1" applyBorder="1" applyAlignment="1">
      <alignment horizontal="center" vertical="center" wrapText="1"/>
    </xf>
    <xf numFmtId="0" fontId="6" fillId="0" borderId="14" xfId="8" applyFont="1" applyBorder="1" applyAlignment="1">
      <alignment horizontal="center" vertical="center" wrapText="1"/>
    </xf>
    <xf numFmtId="0" fontId="4" fillId="0" borderId="10" xfId="21" quotePrefix="1" applyFont="1" applyBorder="1"/>
    <xf numFmtId="0" fontId="4" fillId="0" borderId="10" xfId="21" applyFont="1" applyBorder="1"/>
    <xf numFmtId="0" fontId="4" fillId="0" borderId="11" xfId="21" applyFont="1" applyBorder="1"/>
    <xf numFmtId="0" fontId="4" fillId="0" borderId="14" xfId="21" applyFont="1" applyBorder="1"/>
    <xf numFmtId="0" fontId="6" fillId="0" borderId="13" xfId="8" applyFont="1" applyBorder="1" applyAlignment="1">
      <alignment horizontal="left" vertical="center" wrapText="1"/>
    </xf>
    <xf numFmtId="4" fontId="6" fillId="0" borderId="13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5" fillId="0" borderId="0" xfId="8" applyFont="1" applyAlignment="1">
      <alignment vertical="top"/>
    </xf>
    <xf numFmtId="0" fontId="4" fillId="0" borderId="0" xfId="18" applyFont="1"/>
    <xf numFmtId="0" fontId="13" fillId="0" borderId="0" xfId="15" applyFont="1"/>
    <xf numFmtId="0" fontId="10" fillId="0" borderId="0" xfId="15" applyFont="1" applyAlignment="1">
      <alignment vertical="center"/>
    </xf>
    <xf numFmtId="0" fontId="10" fillId="0" borderId="0" xfId="15" applyFont="1"/>
    <xf numFmtId="0" fontId="30" fillId="0" borderId="0" xfId="15" applyFont="1"/>
    <xf numFmtId="0" fontId="30" fillId="0" borderId="0" xfId="18" applyFont="1"/>
    <xf numFmtId="0" fontId="4" fillId="0" borderId="16" xfId="18" applyFont="1" applyBorder="1" applyAlignment="1">
      <alignment horizontal="center" vertical="center" wrapText="1"/>
    </xf>
    <xf numFmtId="0" fontId="13" fillId="0" borderId="0" xfId="18" applyFont="1"/>
    <xf numFmtId="0" fontId="6" fillId="2" borderId="8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0" xfId="17" applyNumberFormat="1" applyFont="1" applyFill="1" applyBorder="1" applyAlignment="1">
      <alignment horizontal="center" vertical="center" wrapText="1"/>
    </xf>
    <xf numFmtId="4" fontId="6" fillId="2" borderId="10" xfId="15" applyNumberFormat="1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6" fillId="2" borderId="10" xfId="18" applyFont="1" applyFill="1" applyBorder="1" applyAlignment="1">
      <alignment horizontal="center" vertical="center"/>
    </xf>
    <xf numFmtId="0" fontId="6" fillId="2" borderId="8" xfId="18" applyFont="1" applyFill="1" applyBorder="1" applyAlignment="1">
      <alignment horizontal="center" vertical="center"/>
    </xf>
    <xf numFmtId="0" fontId="5" fillId="0" borderId="2" xfId="8" applyFont="1" applyBorder="1" applyAlignment="1">
      <alignment vertical="top"/>
    </xf>
    <xf numFmtId="0" fontId="25" fillId="3" borderId="0" xfId="0" applyFont="1" applyFill="1" applyAlignment="1">
      <alignment vertical="top"/>
    </xf>
    <xf numFmtId="165" fontId="4" fillId="0" borderId="20" xfId="29" applyNumberFormat="1" applyFont="1" applyBorder="1" applyAlignment="1">
      <alignment horizontal="center" vertical="center" wrapText="1"/>
    </xf>
    <xf numFmtId="165" fontId="4" fillId="0" borderId="14" xfId="29" applyNumberFormat="1" applyFont="1" applyBorder="1" applyAlignment="1">
      <alignment horizontal="center" vertical="center" wrapText="1"/>
    </xf>
    <xf numFmtId="165" fontId="4" fillId="0" borderId="27" xfId="29" applyNumberFormat="1" applyFont="1" applyBorder="1" applyAlignment="1">
      <alignment horizontal="center" vertical="center" wrapText="1"/>
    </xf>
    <xf numFmtId="165" fontId="4" fillId="0" borderId="26" xfId="29" applyNumberFormat="1" applyFont="1" applyBorder="1" applyAlignment="1">
      <alignment horizontal="center" vertical="center" wrapText="1"/>
    </xf>
    <xf numFmtId="4" fontId="25" fillId="0" borderId="0" xfId="12" applyNumberFormat="1" applyFont="1" applyAlignment="1">
      <alignment vertical="top"/>
    </xf>
    <xf numFmtId="0" fontId="25" fillId="0" borderId="0" xfId="12" applyFont="1" applyAlignment="1">
      <alignment vertical="top"/>
    </xf>
    <xf numFmtId="0" fontId="4" fillId="0" borderId="0" xfId="21" quotePrefix="1" applyFont="1"/>
    <xf numFmtId="0" fontId="4" fillId="0" borderId="0" xfId="21" applyFont="1"/>
    <xf numFmtId="165" fontId="4" fillId="0" borderId="0" xfId="29" applyNumberFormat="1" applyFont="1" applyBorder="1" applyAlignment="1">
      <alignment horizontal="center" vertical="center" wrapText="1"/>
    </xf>
    <xf numFmtId="0" fontId="4" fillId="0" borderId="0" xfId="29" applyNumberFormat="1" applyFont="1" applyBorder="1" applyAlignment="1">
      <alignment horizontal="right" vertical="center" wrapText="1"/>
    </xf>
    <xf numFmtId="0" fontId="6" fillId="0" borderId="10" xfId="8" applyFont="1" applyBorder="1" applyAlignment="1">
      <alignment horizontal="center" vertical="center" wrapText="1"/>
    </xf>
    <xf numFmtId="0" fontId="22" fillId="0" borderId="10" xfId="12" applyFont="1" applyBorder="1" applyAlignment="1">
      <alignment horizontal="left" vertical="center"/>
    </xf>
    <xf numFmtId="0" fontId="5" fillId="0" borderId="10" xfId="12" applyFont="1" applyBorder="1" applyAlignment="1">
      <alignment horizontal="left" vertical="center"/>
    </xf>
    <xf numFmtId="2" fontId="5" fillId="0" borderId="10" xfId="29" applyNumberFormat="1" applyFont="1" applyBorder="1" applyAlignment="1">
      <alignment vertical="top" wrapText="1"/>
    </xf>
    <xf numFmtId="2" fontId="3" fillId="0" borderId="10" xfId="29" applyNumberFormat="1" applyFont="1" applyBorder="1" applyAlignment="1">
      <alignment vertical="top" wrapText="1"/>
    </xf>
    <xf numFmtId="4" fontId="4" fillId="0" borderId="17" xfId="15" applyNumberFormat="1" applyFont="1" applyBorder="1" applyAlignment="1">
      <alignment horizontal="left" vertical="center" wrapText="1"/>
    </xf>
    <xf numFmtId="0" fontId="6" fillId="0" borderId="20" xfId="15" applyFont="1" applyBorder="1" applyAlignment="1">
      <alignment horizontal="left" vertical="center" wrapText="1"/>
    </xf>
    <xf numFmtId="4" fontId="6" fillId="0" borderId="17" xfId="15" applyNumberFormat="1" applyFont="1" applyBorder="1" applyAlignment="1">
      <alignment horizontal="right" vertical="center" wrapText="1"/>
    </xf>
    <xf numFmtId="4" fontId="6" fillId="0" borderId="18" xfId="15" applyNumberFormat="1" applyFont="1" applyBorder="1" applyAlignment="1">
      <alignment horizontal="right" vertical="center" wrapText="1"/>
    </xf>
    <xf numFmtId="0" fontId="4" fillId="0" borderId="10" xfId="15" applyFont="1" applyBorder="1" applyAlignment="1">
      <alignment horizontal="center" vertical="center"/>
    </xf>
    <xf numFmtId="0" fontId="6" fillId="0" borderId="10" xfId="15" applyFont="1" applyBorder="1" applyAlignment="1">
      <alignment horizontal="left" vertical="center" wrapText="1"/>
    </xf>
    <xf numFmtId="0" fontId="6" fillId="0" borderId="10" xfId="15" applyFont="1" applyBorder="1" applyAlignment="1">
      <alignment horizontal="left" vertical="center"/>
    </xf>
    <xf numFmtId="49" fontId="6" fillId="0" borderId="19" xfId="15" applyNumberFormat="1" applyFont="1" applyBorder="1" applyAlignment="1">
      <alignment horizontal="left" vertical="center" wrapText="1"/>
    </xf>
    <xf numFmtId="166" fontId="4" fillId="0" borderId="17" xfId="30" applyNumberFormat="1" applyFont="1" applyBorder="1" applyAlignment="1">
      <alignment horizontal="right" vertical="center" wrapText="1"/>
    </xf>
    <xf numFmtId="166" fontId="6" fillId="0" borderId="17" xfId="30" applyNumberFormat="1" applyFont="1" applyBorder="1" applyAlignment="1">
      <alignment horizontal="right" vertical="center" wrapText="1"/>
    </xf>
    <xf numFmtId="4" fontId="4" fillId="0" borderId="10" xfId="15" applyNumberFormat="1" applyFont="1" applyBorder="1" applyAlignment="1">
      <alignment vertical="distributed"/>
    </xf>
    <xf numFmtId="0" fontId="4" fillId="0" borderId="10" xfId="15" applyFont="1" applyBorder="1" applyAlignment="1">
      <alignment vertical="center"/>
    </xf>
    <xf numFmtId="0" fontId="4" fillId="0" borderId="10" xfId="15" applyFont="1" applyBorder="1" applyAlignment="1">
      <alignment horizontal="left" vertical="center"/>
    </xf>
    <xf numFmtId="0" fontId="22" fillId="3" borderId="0" xfId="0" applyFont="1" applyFill="1" applyAlignment="1">
      <alignment vertical="top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6" fontId="6" fillId="0" borderId="10" xfId="15" applyNumberFormat="1" applyFont="1" applyBorder="1" applyAlignment="1">
      <alignment horizontal="right" vertical="center" wrapText="1"/>
    </xf>
    <xf numFmtId="166" fontId="13" fillId="0" borderId="10" xfId="15" applyNumberFormat="1" applyFont="1" applyBorder="1" applyAlignment="1">
      <alignment horizontal="right" wrapText="1"/>
    </xf>
    <xf numFmtId="0" fontId="1" fillId="0" borderId="10" xfId="15" applyBorder="1"/>
    <xf numFmtId="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3" fillId="0" borderId="10" xfId="16" applyFont="1" applyBorder="1" applyAlignment="1">
      <alignment horizontal="left"/>
    </xf>
    <xf numFmtId="0" fontId="4" fillId="0" borderId="10" xfId="0" applyFont="1" applyBorder="1"/>
    <xf numFmtId="4" fontId="6" fillId="0" borderId="10" xfId="15" applyNumberFormat="1" applyFont="1" applyBorder="1" applyAlignment="1">
      <alignment wrapText="1"/>
    </xf>
    <xf numFmtId="49" fontId="6" fillId="0" borderId="10" xfId="15" applyNumberFormat="1" applyFont="1" applyBorder="1" applyAlignment="1">
      <alignment horizontal="left" vertical="center" wrapText="1"/>
    </xf>
    <xf numFmtId="4" fontId="1" fillId="0" borderId="0" xfId="15" applyNumberFormat="1"/>
    <xf numFmtId="0" fontId="6" fillId="0" borderId="10" xfId="15" applyFont="1" applyBorder="1"/>
    <xf numFmtId="0" fontId="31" fillId="0" borderId="10" xfId="0" applyFont="1" applyBorder="1" applyAlignment="1">
      <alignment horizontal="right"/>
    </xf>
    <xf numFmtId="165" fontId="4" fillId="0" borderId="10" xfId="29" applyNumberFormat="1" applyFont="1" applyBorder="1"/>
    <xf numFmtId="165" fontId="4" fillId="0" borderId="10" xfId="29" applyNumberFormat="1" applyFont="1" applyBorder="1" applyAlignment="1">
      <alignment vertical="distributed" shrinkToFit="1"/>
    </xf>
    <xf numFmtId="165" fontId="4" fillId="0" borderId="10" xfId="15" applyNumberFormat="1" applyFont="1" applyBorder="1"/>
    <xf numFmtId="165" fontId="4" fillId="0" borderId="10" xfId="30" applyNumberFormat="1" applyFont="1" applyBorder="1" applyAlignment="1"/>
    <xf numFmtId="165" fontId="4" fillId="0" borderId="10" xfId="15" applyNumberFormat="1" applyFont="1" applyBorder="1" applyAlignment="1">
      <alignment vertical="distributed" shrinkToFit="1"/>
    </xf>
    <xf numFmtId="165" fontId="6" fillId="0" borderId="10" xfId="15" applyNumberFormat="1" applyFont="1" applyBorder="1"/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3" borderId="0" xfId="15" applyFill="1"/>
    <xf numFmtId="0" fontId="6" fillId="0" borderId="19" xfId="15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4" fontId="14" fillId="0" borderId="10" xfId="15" applyNumberFormat="1" applyFont="1" applyBorder="1" applyAlignment="1">
      <alignment horizontal="right" wrapText="1"/>
    </xf>
    <xf numFmtId="4" fontId="11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4" fontId="32" fillId="0" borderId="10" xfId="0" applyNumberFormat="1" applyFont="1" applyBorder="1" applyAlignment="1">
      <alignment vertical="top"/>
    </xf>
    <xf numFmtId="0" fontId="0" fillId="0" borderId="0" xfId="15" applyFont="1"/>
    <xf numFmtId="0" fontId="10" fillId="0" borderId="19" xfId="15" applyFont="1" applyBorder="1" applyAlignment="1">
      <alignment horizontal="left" vertical="center" wrapText="1"/>
    </xf>
    <xf numFmtId="4" fontId="10" fillId="0" borderId="10" xfId="15" applyNumberFormat="1" applyFont="1" applyBorder="1" applyAlignment="1">
      <alignment horizontal="right" wrapText="1"/>
    </xf>
    <xf numFmtId="4" fontId="10" fillId="0" borderId="10" xfId="15" applyNumberFormat="1" applyFont="1" applyBorder="1" applyAlignment="1">
      <alignment horizontal="right" vertical="center" wrapText="1"/>
    </xf>
    <xf numFmtId="49" fontId="6" fillId="0" borderId="16" xfId="15" applyNumberFormat="1" applyFont="1" applyBorder="1" applyAlignment="1">
      <alignment horizontal="left" vertical="center" wrapText="1"/>
    </xf>
    <xf numFmtId="3" fontId="4" fillId="0" borderId="10" xfId="15" applyNumberFormat="1" applyFont="1" applyBorder="1" applyAlignment="1">
      <alignment horizontal="right" vertical="center" wrapText="1"/>
    </xf>
    <xf numFmtId="3" fontId="6" fillId="0" borderId="10" xfId="15" applyNumberFormat="1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/>
    </xf>
    <xf numFmtId="10" fontId="3" fillId="0" borderId="10" xfId="31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vertical="top"/>
    </xf>
    <xf numFmtId="10" fontId="3" fillId="0" borderId="10" xfId="31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left" vertical="center" wrapText="1"/>
    </xf>
    <xf numFmtId="10" fontId="5" fillId="0" borderId="10" xfId="31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top"/>
    </xf>
    <xf numFmtId="4" fontId="4" fillId="0" borderId="10" xfId="15" applyNumberFormat="1" applyFont="1" applyBorder="1" applyAlignment="1">
      <alignment horizontal="left" wrapText="1"/>
    </xf>
    <xf numFmtId="4" fontId="13" fillId="0" borderId="10" xfId="15" applyNumberFormat="1" applyFont="1" applyBorder="1" applyAlignment="1">
      <alignment horizontal="right" vertical="center" wrapText="1"/>
    </xf>
    <xf numFmtId="10" fontId="13" fillId="0" borderId="10" xfId="31" applyNumberFormat="1" applyFont="1" applyBorder="1" applyAlignment="1">
      <alignment horizontal="right" vertical="center" wrapText="1"/>
    </xf>
    <xf numFmtId="0" fontId="32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vertical="center"/>
    </xf>
    <xf numFmtId="10" fontId="11" fillId="0" borderId="10" xfId="31" applyNumberFormat="1" applyFont="1" applyBorder="1" applyAlignment="1">
      <alignment horizontal="center" vertical="center"/>
    </xf>
    <xf numFmtId="4" fontId="32" fillId="0" borderId="10" xfId="0" applyNumberFormat="1" applyFont="1" applyBorder="1" applyAlignment="1">
      <alignment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4" fontId="32" fillId="0" borderId="10" xfId="0" applyNumberFormat="1" applyFont="1" applyBorder="1"/>
    <xf numFmtId="10" fontId="32" fillId="0" borderId="10" xfId="31" applyNumberFormat="1" applyFont="1" applyBorder="1" applyAlignment="1">
      <alignment horizontal="center" vertical="center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9" fontId="32" fillId="0" borderId="10" xfId="31" applyFont="1" applyBorder="1" applyAlignment="1">
      <alignment horizontal="center" vertical="center"/>
    </xf>
    <xf numFmtId="0" fontId="14" fillId="0" borderId="10" xfId="15" applyFont="1" applyBorder="1"/>
    <xf numFmtId="0" fontId="10" fillId="0" borderId="19" xfId="15" applyFont="1" applyBorder="1" applyAlignment="1">
      <alignment horizontal="left" vertical="center"/>
    </xf>
    <xf numFmtId="10" fontId="10" fillId="0" borderId="10" xfId="31" applyNumberFormat="1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vertical="center"/>
    </xf>
    <xf numFmtId="0" fontId="4" fillId="0" borderId="10" xfId="15" applyFont="1" applyBorder="1" applyAlignment="1">
      <alignment horizontal="right"/>
    </xf>
    <xf numFmtId="0" fontId="6" fillId="0" borderId="10" xfId="15" applyFont="1" applyBorder="1" applyAlignment="1">
      <alignment vertical="center"/>
    </xf>
    <xf numFmtId="0" fontId="6" fillId="0" borderId="10" xfId="15" applyFont="1" applyBorder="1" applyAlignment="1">
      <alignment horizontal="right" vertical="center"/>
    </xf>
    <xf numFmtId="43" fontId="1" fillId="0" borderId="10" xfId="29" applyBorder="1"/>
    <xf numFmtId="43" fontId="4" fillId="0" borderId="10" xfId="29" applyFont="1" applyBorder="1" applyAlignment="1">
      <alignment horizontal="right" vertical="center" wrapText="1"/>
    </xf>
    <xf numFmtId="43" fontId="4" fillId="0" borderId="10" xfId="29" applyFont="1" applyBorder="1" applyAlignment="1">
      <alignment horizontal="right" wrapText="1"/>
    </xf>
    <xf numFmtId="4" fontId="1" fillId="0" borderId="10" xfId="15" applyNumberFormat="1" applyBorder="1"/>
    <xf numFmtId="0" fontId="4" fillId="0" borderId="11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4" fontId="5" fillId="0" borderId="0" xfId="12" applyNumberFormat="1" applyFont="1" applyAlignment="1">
      <alignment vertical="top"/>
    </xf>
    <xf numFmtId="4" fontId="5" fillId="0" borderId="10" xfId="12" applyNumberFormat="1" applyFont="1" applyBorder="1" applyAlignment="1">
      <alignment horizontal="right" vertical="center"/>
    </xf>
    <xf numFmtId="0" fontId="25" fillId="0" borderId="10" xfId="12" applyFont="1" applyBorder="1" applyAlignment="1">
      <alignment vertical="top"/>
    </xf>
    <xf numFmtId="0" fontId="0" fillId="0" borderId="10" xfId="0" applyBorder="1" applyAlignment="1">
      <alignment wrapText="1"/>
    </xf>
    <xf numFmtId="0" fontId="6" fillId="2" borderId="11" xfId="15" applyFont="1" applyFill="1" applyBorder="1" applyAlignment="1">
      <alignment horizontal="center" vertical="center"/>
    </xf>
    <xf numFmtId="0" fontId="6" fillId="2" borderId="12" xfId="15" applyFont="1" applyFill="1" applyBorder="1" applyAlignment="1">
      <alignment horizontal="center" vertical="center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0" xfId="17" applyNumberFormat="1" applyFont="1" applyFill="1" applyBorder="1" applyAlignment="1">
      <alignment horizontal="center" vertical="center" wrapText="1"/>
    </xf>
    <xf numFmtId="0" fontId="3" fillId="0" borderId="9" xfId="16" applyFont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Alignment="1">
      <alignment horizontal="left" vertical="top"/>
    </xf>
    <xf numFmtId="0" fontId="10" fillId="0" borderId="0" xfId="15" applyFont="1" applyAlignment="1">
      <alignment horizontal="center" vertical="distributed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" fillId="0" borderId="9" xfId="16" applyFont="1" applyBorder="1" applyAlignment="1">
      <alignment horizontal="left" vertical="top"/>
    </xf>
    <xf numFmtId="0" fontId="6" fillId="2" borderId="6" xfId="15" applyFont="1" applyFill="1" applyBorder="1" applyAlignment="1">
      <alignment horizontal="center" vertical="center" wrapText="1"/>
    </xf>
    <xf numFmtId="0" fontId="6" fillId="2" borderId="8" xfId="15" applyFont="1" applyFill="1" applyBorder="1" applyAlignment="1">
      <alignment horizontal="center" vertical="center" wrapText="1"/>
    </xf>
    <xf numFmtId="0" fontId="27" fillId="0" borderId="0" xfId="15" applyFont="1" applyAlignment="1">
      <alignment horizontal="justify" vertical="center"/>
    </xf>
    <xf numFmtId="0" fontId="28" fillId="0" borderId="0" xfId="15" applyFont="1" applyAlignment="1">
      <alignment horizontal="justify" vertical="center"/>
    </xf>
    <xf numFmtId="0" fontId="3" fillId="3" borderId="0" xfId="8" applyFont="1" applyFill="1" applyAlignment="1">
      <alignment horizontal="center" vertical="center" wrapText="1"/>
    </xf>
    <xf numFmtId="0" fontId="27" fillId="0" borderId="0" xfId="8" applyFont="1" applyAlignment="1">
      <alignment horizontal="justify" vertical="center"/>
    </xf>
    <xf numFmtId="0" fontId="5" fillId="0" borderId="0" xfId="8" applyFont="1" applyAlignment="1">
      <alignment horizontal="justify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10" fillId="0" borderId="0" xfId="15" applyFont="1" applyAlignment="1">
      <alignment horizontal="left"/>
    </xf>
    <xf numFmtId="0" fontId="3" fillId="0" borderId="6" xfId="16" applyFont="1" applyBorder="1" applyAlignment="1">
      <alignment horizontal="left"/>
    </xf>
    <xf numFmtId="0" fontId="3" fillId="0" borderId="7" xfId="16" applyFont="1" applyBorder="1" applyAlignment="1">
      <alignment horizontal="left"/>
    </xf>
    <xf numFmtId="0" fontId="3" fillId="0" borderId="8" xfId="16" applyFont="1" applyBorder="1" applyAlignment="1">
      <alignment horizontal="left"/>
    </xf>
    <xf numFmtId="0" fontId="10" fillId="0" borderId="0" xfId="15" applyFont="1" applyAlignment="1">
      <alignment horizontal="left" vertical="top"/>
    </xf>
    <xf numFmtId="0" fontId="11" fillId="0" borderId="0" xfId="16" applyFont="1" applyAlignment="1">
      <alignment horizontal="center" vertical="top"/>
    </xf>
    <xf numFmtId="0" fontId="27" fillId="3" borderId="0" xfId="8" applyFont="1" applyFill="1" applyAlignment="1">
      <alignment horizontal="left" vertical="center"/>
    </xf>
    <xf numFmtId="0" fontId="27" fillId="3" borderId="0" xfId="8" applyFont="1" applyFill="1" applyAlignment="1">
      <alignment horizontal="left" vertical="center" wrapText="1"/>
    </xf>
    <xf numFmtId="0" fontId="11" fillId="0" borderId="0" xfId="16" applyFont="1" applyAlignment="1">
      <alignment horizontal="left" vertical="top"/>
    </xf>
    <xf numFmtId="0" fontId="27" fillId="3" borderId="0" xfId="15" applyFont="1" applyFill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2" xfId="15" applyFont="1" applyFill="1" applyBorder="1" applyAlignment="1">
      <alignment horizontal="center" vertical="center"/>
    </xf>
    <xf numFmtId="0" fontId="27" fillId="3" borderId="0" xfId="8" applyFont="1" applyFill="1" applyAlignment="1">
      <alignment horizontal="justify" vertical="center"/>
    </xf>
    <xf numFmtId="0" fontId="27" fillId="3" borderId="0" xfId="15" applyFont="1" applyFill="1" applyAlignment="1">
      <alignment horizontal="justify" vertical="center"/>
    </xf>
    <xf numFmtId="0" fontId="11" fillId="0" borderId="9" xfId="16" applyFont="1" applyBorder="1" applyAlignment="1">
      <alignment horizontal="center" vertical="top"/>
    </xf>
    <xf numFmtId="0" fontId="21" fillId="0" borderId="9" xfId="16" applyFont="1" applyBorder="1" applyAlignment="1">
      <alignment horizontal="left" vertical="center" wrapText="1"/>
    </xf>
    <xf numFmtId="0" fontId="32" fillId="3" borderId="0" xfId="0" applyFont="1" applyFill="1" applyAlignment="1">
      <alignment horizontal="left" vertical="top" wrapText="1"/>
    </xf>
    <xf numFmtId="0" fontId="4" fillId="2" borderId="4" xfId="18" applyFont="1" applyFill="1" applyBorder="1" applyAlignment="1">
      <alignment horizontal="left" vertical="center"/>
    </xf>
    <xf numFmtId="0" fontId="4" fillId="2" borderId="5" xfId="18" applyFont="1" applyFill="1" applyBorder="1" applyAlignment="1">
      <alignment horizontal="left" vertical="center"/>
    </xf>
    <xf numFmtId="0" fontId="4" fillId="2" borderId="6" xfId="18" applyFont="1" applyFill="1" applyBorder="1" applyAlignment="1">
      <alignment horizontal="left" vertical="center"/>
    </xf>
    <xf numFmtId="0" fontId="4" fillId="2" borderId="8" xfId="18" applyFont="1" applyFill="1" applyBorder="1" applyAlignment="1">
      <alignment horizontal="left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Alignment="1">
      <alignment horizontal="left" vertical="top"/>
    </xf>
    <xf numFmtId="0" fontId="4" fillId="2" borderId="1" xfId="18" applyFont="1" applyFill="1" applyBorder="1" applyAlignment="1">
      <alignment horizontal="left" vertical="center"/>
    </xf>
    <xf numFmtId="0" fontId="4" fillId="2" borderId="3" xfId="18" applyFont="1" applyFill="1" applyBorder="1" applyAlignment="1">
      <alignment horizontal="left" vertical="center"/>
    </xf>
    <xf numFmtId="0" fontId="3" fillId="0" borderId="0" xfId="8" applyFont="1" applyAlignment="1">
      <alignment horizontal="center"/>
    </xf>
    <xf numFmtId="0" fontId="5" fillId="0" borderId="0" xfId="8" applyFont="1" applyAlignment="1">
      <alignment horizontal="justify" vertical="center" wrapText="1"/>
    </xf>
    <xf numFmtId="0" fontId="5" fillId="0" borderId="0" xfId="8" applyFont="1" applyAlignment="1">
      <alignment horizontal="justify" wrapText="1"/>
    </xf>
    <xf numFmtId="0" fontId="3" fillId="0" borderId="0" xfId="8" applyFont="1" applyAlignment="1">
      <alignment horizontal="left" wrapText="1"/>
    </xf>
    <xf numFmtId="43" fontId="4" fillId="0" borderId="20" xfId="29" applyFont="1" applyBorder="1" applyAlignment="1">
      <alignment horizontal="right" vertical="center" wrapText="1"/>
    </xf>
  </cellXfs>
  <cellStyles count="32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25</xdr:row>
      <xdr:rowOff>154782</xdr:rowOff>
    </xdr:from>
    <xdr:to>
      <xdr:col>1</xdr:col>
      <xdr:colOff>1928813</xdr:colOff>
      <xdr:row>33</xdr:row>
      <xdr:rowOff>33815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9F74AE7-F7F6-4695-A222-5A36161FB056}"/>
            </a:ext>
          </a:extLst>
        </xdr:cNvPr>
        <xdr:cNvSpPr txBox="1">
          <a:spLocks noChangeArrowheads="1"/>
        </xdr:cNvSpPr>
      </xdr:nvSpPr>
      <xdr:spPr bwMode="auto">
        <a:xfrm>
          <a:off x="357188" y="7334251"/>
          <a:ext cx="2333625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214313</xdr:colOff>
      <xdr:row>26</xdr:row>
      <xdr:rowOff>11907</xdr:rowOff>
    </xdr:from>
    <xdr:to>
      <xdr:col>6</xdr:col>
      <xdr:colOff>107176</xdr:colOff>
      <xdr:row>33</xdr:row>
      <xdr:rowOff>35719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36600BC-DD1B-45E0-98A3-1F177489FFB9}"/>
            </a:ext>
          </a:extLst>
        </xdr:cNvPr>
        <xdr:cNvSpPr txBox="1">
          <a:spLocks noChangeArrowheads="1"/>
        </xdr:cNvSpPr>
      </xdr:nvSpPr>
      <xdr:spPr bwMode="auto">
        <a:xfrm>
          <a:off x="5869782" y="7381876"/>
          <a:ext cx="2071707" cy="1357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416719</xdr:colOff>
      <xdr:row>12</xdr:row>
      <xdr:rowOff>119063</xdr:rowOff>
    </xdr:from>
    <xdr:to>
      <xdr:col>2</xdr:col>
      <xdr:colOff>1881188</xdr:colOff>
      <xdr:row>19</xdr:row>
      <xdr:rowOff>170277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D44276E-198E-47CA-AA7B-39FF204CA73D}"/>
            </a:ext>
          </a:extLst>
        </xdr:cNvPr>
        <xdr:cNvSpPr txBox="1">
          <a:spLocks noChangeArrowheads="1"/>
        </xdr:cNvSpPr>
      </xdr:nvSpPr>
      <xdr:spPr bwMode="auto">
        <a:xfrm>
          <a:off x="416719" y="3024188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845344</xdr:colOff>
      <xdr:row>12</xdr:row>
      <xdr:rowOff>35720</xdr:rowOff>
    </xdr:from>
    <xdr:to>
      <xdr:col>5</xdr:col>
      <xdr:colOff>279578</xdr:colOff>
      <xdr:row>19</xdr:row>
      <xdr:rowOff>92870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948F3D3E-DDBC-4F4B-9033-79731B707A12}"/>
            </a:ext>
          </a:extLst>
        </xdr:cNvPr>
        <xdr:cNvSpPr txBox="1">
          <a:spLocks noChangeArrowheads="1"/>
        </xdr:cNvSpPr>
      </xdr:nvSpPr>
      <xdr:spPr bwMode="auto">
        <a:xfrm>
          <a:off x="4512469" y="2940845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437029</xdr:colOff>
      <xdr:row>111</xdr:row>
      <xdr:rowOff>134471</xdr:rowOff>
    </xdr:from>
    <xdr:to>
      <xdr:col>1</xdr:col>
      <xdr:colOff>1903599</xdr:colOff>
      <xdr:row>118</xdr:row>
      <xdr:rowOff>185685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F6F9C34-591B-46DC-A5D9-B20F2AE4CAD9}"/>
            </a:ext>
          </a:extLst>
        </xdr:cNvPr>
        <xdr:cNvSpPr txBox="1">
          <a:spLocks noChangeArrowheads="1"/>
        </xdr:cNvSpPr>
      </xdr:nvSpPr>
      <xdr:spPr bwMode="auto">
        <a:xfrm>
          <a:off x="437029" y="37192324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313766</xdr:colOff>
      <xdr:row>111</xdr:row>
      <xdr:rowOff>11205</xdr:rowOff>
    </xdr:from>
    <xdr:to>
      <xdr:col>4</xdr:col>
      <xdr:colOff>1138230</xdr:colOff>
      <xdr:row>118</xdr:row>
      <xdr:rowOff>68355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3588736-0701-4BE7-8EFA-6F179E3ABA84}"/>
            </a:ext>
          </a:extLst>
        </xdr:cNvPr>
        <xdr:cNvSpPr txBox="1">
          <a:spLocks noChangeArrowheads="1"/>
        </xdr:cNvSpPr>
      </xdr:nvSpPr>
      <xdr:spPr bwMode="auto">
        <a:xfrm>
          <a:off x="5367619" y="37069058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64</xdr:row>
      <xdr:rowOff>89647</xdr:rowOff>
    </xdr:from>
    <xdr:to>
      <xdr:col>1</xdr:col>
      <xdr:colOff>1421747</xdr:colOff>
      <xdr:row>71</xdr:row>
      <xdr:rowOff>140861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0EBBB31-FBE6-4310-B57E-48F1263456C7}"/>
            </a:ext>
          </a:extLst>
        </xdr:cNvPr>
        <xdr:cNvSpPr txBox="1">
          <a:spLocks noChangeArrowheads="1"/>
        </xdr:cNvSpPr>
      </xdr:nvSpPr>
      <xdr:spPr bwMode="auto">
        <a:xfrm>
          <a:off x="100853" y="20417118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145676</xdr:colOff>
      <xdr:row>63</xdr:row>
      <xdr:rowOff>156882</xdr:rowOff>
    </xdr:from>
    <xdr:to>
      <xdr:col>4</xdr:col>
      <xdr:colOff>1026169</xdr:colOff>
      <xdr:row>71</xdr:row>
      <xdr:rowOff>23532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A6CC147-D4DA-426C-8168-AA17233D1258}"/>
            </a:ext>
          </a:extLst>
        </xdr:cNvPr>
        <xdr:cNvSpPr txBox="1">
          <a:spLocks noChangeArrowheads="1"/>
        </xdr:cNvSpPr>
      </xdr:nvSpPr>
      <xdr:spPr bwMode="auto">
        <a:xfrm>
          <a:off x="5031441" y="20293853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464343</xdr:colOff>
      <xdr:row>33</xdr:row>
      <xdr:rowOff>11906</xdr:rowOff>
    </xdr:from>
    <xdr:to>
      <xdr:col>3</xdr:col>
      <xdr:colOff>35718</xdr:colOff>
      <xdr:row>40</xdr:row>
      <xdr:rowOff>63120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F08779F-848A-4DA1-AACF-93E68221831E}"/>
            </a:ext>
          </a:extLst>
        </xdr:cNvPr>
        <xdr:cNvSpPr txBox="1">
          <a:spLocks noChangeArrowheads="1"/>
        </xdr:cNvSpPr>
      </xdr:nvSpPr>
      <xdr:spPr bwMode="auto">
        <a:xfrm>
          <a:off x="464343" y="7358062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988218</xdr:colOff>
      <xdr:row>32</xdr:row>
      <xdr:rowOff>119063</xdr:rowOff>
    </xdr:from>
    <xdr:to>
      <xdr:col>7</xdr:col>
      <xdr:colOff>196233</xdr:colOff>
      <xdr:row>39</xdr:row>
      <xdr:rowOff>176213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AE0C533-38D6-45AA-8309-F9EE776986C0}"/>
            </a:ext>
          </a:extLst>
        </xdr:cNvPr>
        <xdr:cNvSpPr txBox="1">
          <a:spLocks noChangeArrowheads="1"/>
        </xdr:cNvSpPr>
      </xdr:nvSpPr>
      <xdr:spPr bwMode="auto">
        <a:xfrm>
          <a:off x="5012531" y="7274719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95250</xdr:rowOff>
    </xdr:from>
    <xdr:to>
      <xdr:col>2</xdr:col>
      <xdr:colOff>333375</xdr:colOff>
      <xdr:row>23</xdr:row>
      <xdr:rowOff>146464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49FF51F-1E74-4B0F-8D69-C41C29BD9430}"/>
            </a:ext>
          </a:extLst>
        </xdr:cNvPr>
        <xdr:cNvSpPr txBox="1">
          <a:spLocks noChangeArrowheads="1"/>
        </xdr:cNvSpPr>
      </xdr:nvSpPr>
      <xdr:spPr bwMode="auto">
        <a:xfrm>
          <a:off x="762000" y="3583781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381000</xdr:colOff>
      <xdr:row>15</xdr:row>
      <xdr:rowOff>154781</xdr:rowOff>
    </xdr:from>
    <xdr:to>
      <xdr:col>5</xdr:col>
      <xdr:colOff>351015</xdr:colOff>
      <xdr:row>23</xdr:row>
      <xdr:rowOff>21431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C2D5F2D-D8D4-4C9F-B5D1-86AC749E2681}"/>
            </a:ext>
          </a:extLst>
        </xdr:cNvPr>
        <xdr:cNvSpPr txBox="1">
          <a:spLocks noChangeArrowheads="1"/>
        </xdr:cNvSpPr>
      </xdr:nvSpPr>
      <xdr:spPr bwMode="auto">
        <a:xfrm>
          <a:off x="4405313" y="3452812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261938</xdr:rowOff>
    </xdr:from>
    <xdr:to>
      <xdr:col>1</xdr:col>
      <xdr:colOff>1488282</xdr:colOff>
      <xdr:row>31</xdr:row>
      <xdr:rowOff>39308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1A738FD-495F-46C0-B8A7-1FE79B3BD4B2}"/>
            </a:ext>
          </a:extLst>
        </xdr:cNvPr>
        <xdr:cNvSpPr txBox="1">
          <a:spLocks noChangeArrowheads="1"/>
        </xdr:cNvSpPr>
      </xdr:nvSpPr>
      <xdr:spPr bwMode="auto">
        <a:xfrm>
          <a:off x="0" y="4738688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4238625</xdr:colOff>
      <xdr:row>24</xdr:row>
      <xdr:rowOff>226219</xdr:rowOff>
    </xdr:from>
    <xdr:to>
      <xdr:col>3</xdr:col>
      <xdr:colOff>398640</xdr:colOff>
      <xdr:row>31</xdr:row>
      <xdr:rowOff>9525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B5172A5-A7D3-4619-87D0-65FFCC9F636A}"/>
            </a:ext>
          </a:extLst>
        </xdr:cNvPr>
        <xdr:cNvSpPr txBox="1">
          <a:spLocks noChangeArrowheads="1"/>
        </xdr:cNvSpPr>
      </xdr:nvSpPr>
      <xdr:spPr bwMode="auto">
        <a:xfrm>
          <a:off x="5203031" y="4702969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1583532</xdr:colOff>
      <xdr:row>69</xdr:row>
      <xdr:rowOff>178594</xdr:rowOff>
    </xdr:from>
    <xdr:to>
      <xdr:col>1</xdr:col>
      <xdr:colOff>2155032</xdr:colOff>
      <xdr:row>77</xdr:row>
      <xdr:rowOff>39308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53D6136-9C05-4536-B658-71A448B429A3}"/>
            </a:ext>
          </a:extLst>
        </xdr:cNvPr>
        <xdr:cNvSpPr txBox="1">
          <a:spLocks noChangeArrowheads="1"/>
        </xdr:cNvSpPr>
      </xdr:nvSpPr>
      <xdr:spPr bwMode="auto">
        <a:xfrm>
          <a:off x="1583532" y="15918657"/>
          <a:ext cx="2452688" cy="1384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6226969</xdr:colOff>
      <xdr:row>69</xdr:row>
      <xdr:rowOff>154781</xdr:rowOff>
    </xdr:from>
    <xdr:to>
      <xdr:col>4</xdr:col>
      <xdr:colOff>53359</xdr:colOff>
      <xdr:row>77</xdr:row>
      <xdr:rowOff>21431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1996E23-5CB9-4BDB-9E9B-B4C31CBCABCA}"/>
            </a:ext>
          </a:extLst>
        </xdr:cNvPr>
        <xdr:cNvSpPr txBox="1">
          <a:spLocks noChangeArrowheads="1"/>
        </xdr:cNvSpPr>
      </xdr:nvSpPr>
      <xdr:spPr bwMode="auto">
        <a:xfrm>
          <a:off x="8108157" y="15894844"/>
          <a:ext cx="211314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821513</xdr:colOff>
      <xdr:row>40</xdr:row>
      <xdr:rowOff>95250</xdr:rowOff>
    </xdr:from>
    <xdr:to>
      <xdr:col>6</xdr:col>
      <xdr:colOff>47625</xdr:colOff>
      <xdr:row>47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03E70BC-728F-45EE-96A4-C1AA351D3F4E}"/>
            </a:ext>
          </a:extLst>
        </xdr:cNvPr>
        <xdr:cNvSpPr txBox="1">
          <a:spLocks noChangeArrowheads="1"/>
        </xdr:cNvSpPr>
      </xdr:nvSpPr>
      <xdr:spPr bwMode="auto">
        <a:xfrm>
          <a:off x="6727013" y="10029825"/>
          <a:ext cx="3236137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381000</xdr:colOff>
      <xdr:row>40</xdr:row>
      <xdr:rowOff>109060</xdr:rowOff>
    </xdr:from>
    <xdr:to>
      <xdr:col>1</xdr:col>
      <xdr:colOff>1738312</xdr:colOff>
      <xdr:row>47</xdr:row>
      <xdr:rowOff>178593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86A3873-9594-4E62-A78F-98E81F0FD093}"/>
            </a:ext>
          </a:extLst>
        </xdr:cNvPr>
        <xdr:cNvSpPr txBox="1">
          <a:spLocks noChangeArrowheads="1"/>
        </xdr:cNvSpPr>
      </xdr:nvSpPr>
      <xdr:spPr bwMode="auto">
        <a:xfrm>
          <a:off x="381000" y="10043635"/>
          <a:ext cx="3138487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16</xdr:row>
      <xdr:rowOff>71438</xdr:rowOff>
    </xdr:from>
    <xdr:to>
      <xdr:col>2</xdr:col>
      <xdr:colOff>392906</xdr:colOff>
      <xdr:row>23</xdr:row>
      <xdr:rowOff>140971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61C079C-A3AD-4F36-B3D6-3DA787DA8466}"/>
            </a:ext>
          </a:extLst>
        </xdr:cNvPr>
        <xdr:cNvSpPr txBox="1">
          <a:spLocks noChangeArrowheads="1"/>
        </xdr:cNvSpPr>
      </xdr:nvSpPr>
      <xdr:spPr bwMode="auto">
        <a:xfrm>
          <a:off x="904875" y="3607594"/>
          <a:ext cx="2333625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1154907</xdr:colOff>
      <xdr:row>15</xdr:row>
      <xdr:rowOff>178595</xdr:rowOff>
    </xdr:from>
    <xdr:to>
      <xdr:col>5</xdr:col>
      <xdr:colOff>916801</xdr:colOff>
      <xdr:row>22</xdr:row>
      <xdr:rowOff>142876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933BE38-FD3D-4FDC-984F-382F43E85823}"/>
            </a:ext>
          </a:extLst>
        </xdr:cNvPr>
        <xdr:cNvSpPr txBox="1">
          <a:spLocks noChangeArrowheads="1"/>
        </xdr:cNvSpPr>
      </xdr:nvSpPr>
      <xdr:spPr bwMode="auto">
        <a:xfrm>
          <a:off x="5131595" y="3524251"/>
          <a:ext cx="2155050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15</xdr:row>
      <xdr:rowOff>130969</xdr:rowOff>
    </xdr:from>
    <xdr:to>
      <xdr:col>1</xdr:col>
      <xdr:colOff>1821656</xdr:colOff>
      <xdr:row>23</xdr:row>
      <xdr:rowOff>10002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8D0B0633-8A47-4813-ACF2-34530C31FB4D}"/>
            </a:ext>
          </a:extLst>
        </xdr:cNvPr>
        <xdr:cNvSpPr txBox="1">
          <a:spLocks noChangeArrowheads="1"/>
        </xdr:cNvSpPr>
      </xdr:nvSpPr>
      <xdr:spPr bwMode="auto">
        <a:xfrm>
          <a:off x="250031" y="3083719"/>
          <a:ext cx="2333625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1119187</xdr:colOff>
      <xdr:row>15</xdr:row>
      <xdr:rowOff>119062</xdr:rowOff>
    </xdr:from>
    <xdr:to>
      <xdr:col>4</xdr:col>
      <xdr:colOff>631049</xdr:colOff>
      <xdr:row>22</xdr:row>
      <xdr:rowOff>83343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8AABBAF2-7D79-4E42-ADF3-0E6141B1F23E}"/>
            </a:ext>
          </a:extLst>
        </xdr:cNvPr>
        <xdr:cNvSpPr txBox="1">
          <a:spLocks noChangeArrowheads="1"/>
        </xdr:cNvSpPr>
      </xdr:nvSpPr>
      <xdr:spPr bwMode="auto">
        <a:xfrm>
          <a:off x="4464843" y="3071812"/>
          <a:ext cx="2155050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154781</xdr:colOff>
      <xdr:row>37</xdr:row>
      <xdr:rowOff>154781</xdr:rowOff>
    </xdr:from>
    <xdr:to>
      <xdr:col>1</xdr:col>
      <xdr:colOff>2607469</xdr:colOff>
      <xdr:row>45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835BCB1C-E251-4D1D-AEFE-029035FF529B}"/>
            </a:ext>
          </a:extLst>
        </xdr:cNvPr>
        <xdr:cNvSpPr txBox="1">
          <a:spLocks noChangeArrowheads="1"/>
        </xdr:cNvSpPr>
      </xdr:nvSpPr>
      <xdr:spPr bwMode="auto">
        <a:xfrm>
          <a:off x="916781" y="8096250"/>
          <a:ext cx="2452688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9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35717</xdr:colOff>
      <xdr:row>37</xdr:row>
      <xdr:rowOff>71437</xdr:rowOff>
    </xdr:from>
    <xdr:to>
      <xdr:col>4</xdr:col>
      <xdr:colOff>1083468</xdr:colOff>
      <xdr:row>44</xdr:row>
      <xdr:rowOff>35718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B4DA703-6C82-477D-A57F-E0385F218337}"/>
            </a:ext>
          </a:extLst>
        </xdr:cNvPr>
        <xdr:cNvSpPr txBox="1">
          <a:spLocks noChangeArrowheads="1"/>
        </xdr:cNvSpPr>
      </xdr:nvSpPr>
      <xdr:spPr bwMode="auto">
        <a:xfrm>
          <a:off x="6107905" y="8012906"/>
          <a:ext cx="2297907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642938</xdr:colOff>
      <xdr:row>23</xdr:row>
      <xdr:rowOff>142875</xdr:rowOff>
    </xdr:from>
    <xdr:to>
      <xdr:col>1</xdr:col>
      <xdr:colOff>1083468</xdr:colOff>
      <xdr:row>30</xdr:row>
      <xdr:rowOff>33814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4F9394C-D720-4977-9572-BB0061EEAB40}"/>
            </a:ext>
          </a:extLst>
        </xdr:cNvPr>
        <xdr:cNvSpPr txBox="1">
          <a:spLocks noChangeArrowheads="1"/>
        </xdr:cNvSpPr>
      </xdr:nvSpPr>
      <xdr:spPr bwMode="auto">
        <a:xfrm>
          <a:off x="642938" y="6179344"/>
          <a:ext cx="3095624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3464720</xdr:colOff>
      <xdr:row>23</xdr:row>
      <xdr:rowOff>71437</xdr:rowOff>
    </xdr:from>
    <xdr:to>
      <xdr:col>2</xdr:col>
      <xdr:colOff>2917033</xdr:colOff>
      <xdr:row>30</xdr:row>
      <xdr:rowOff>35713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3A16911-2678-48F3-A3FB-F7CB5DBAE36D}"/>
            </a:ext>
          </a:extLst>
        </xdr:cNvPr>
        <xdr:cNvSpPr txBox="1">
          <a:spLocks noChangeArrowheads="1"/>
        </xdr:cNvSpPr>
      </xdr:nvSpPr>
      <xdr:spPr bwMode="auto">
        <a:xfrm>
          <a:off x="6119814" y="6107906"/>
          <a:ext cx="2976563" cy="1476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21</xdr:row>
      <xdr:rowOff>0</xdr:rowOff>
    </xdr:from>
    <xdr:to>
      <xdr:col>1</xdr:col>
      <xdr:colOff>1809750</xdr:colOff>
      <xdr:row>28</xdr:row>
      <xdr:rowOff>69533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1B77C5B4-8B7C-4FCD-B11F-3CDDCAE53A5B}"/>
            </a:ext>
          </a:extLst>
        </xdr:cNvPr>
        <xdr:cNvSpPr txBox="1">
          <a:spLocks noChangeArrowheads="1"/>
        </xdr:cNvSpPr>
      </xdr:nvSpPr>
      <xdr:spPr bwMode="auto">
        <a:xfrm>
          <a:off x="214312" y="4536281"/>
          <a:ext cx="2452688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05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404813</xdr:colOff>
      <xdr:row>21</xdr:row>
      <xdr:rowOff>11906</xdr:rowOff>
    </xdr:from>
    <xdr:to>
      <xdr:col>3</xdr:col>
      <xdr:colOff>1809805</xdr:colOff>
      <xdr:row>28</xdr:row>
      <xdr:rowOff>11906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2240FE29-C607-4A09-B35E-65A418541968}"/>
            </a:ext>
          </a:extLst>
        </xdr:cNvPr>
        <xdr:cNvSpPr txBox="1">
          <a:spLocks noChangeArrowheads="1"/>
        </xdr:cNvSpPr>
      </xdr:nvSpPr>
      <xdr:spPr bwMode="auto">
        <a:xfrm>
          <a:off x="3976688" y="4548187"/>
          <a:ext cx="267896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24</xdr:row>
      <xdr:rowOff>35719</xdr:rowOff>
    </xdr:from>
    <xdr:to>
      <xdr:col>6</xdr:col>
      <xdr:colOff>547742</xdr:colOff>
      <xdr:row>31</xdr:row>
      <xdr:rowOff>35719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30DE4C5-FA3E-468E-A1D8-34A421714269}"/>
            </a:ext>
          </a:extLst>
        </xdr:cNvPr>
        <xdr:cNvSpPr txBox="1">
          <a:spLocks noChangeArrowheads="1"/>
        </xdr:cNvSpPr>
      </xdr:nvSpPr>
      <xdr:spPr bwMode="auto">
        <a:xfrm>
          <a:off x="4845844" y="6929438"/>
          <a:ext cx="267896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 Miguel Ángel Rendón Liborio Director General</a:t>
          </a:r>
        </a:p>
      </xdr:txBody>
    </xdr:sp>
    <xdr:clientData/>
  </xdr:twoCellAnchor>
  <xdr:twoCellAnchor>
    <xdr:from>
      <xdr:col>0</xdr:col>
      <xdr:colOff>750094</xdr:colOff>
      <xdr:row>24</xdr:row>
      <xdr:rowOff>35719</xdr:rowOff>
    </xdr:from>
    <xdr:to>
      <xdr:col>2</xdr:col>
      <xdr:colOff>440532</xdr:colOff>
      <xdr:row>31</xdr:row>
      <xdr:rowOff>105252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C6BF4B2-DDB2-4D41-B671-860A533E20DE}"/>
            </a:ext>
          </a:extLst>
        </xdr:cNvPr>
        <xdr:cNvSpPr txBox="1">
          <a:spLocks noChangeArrowheads="1"/>
        </xdr:cNvSpPr>
      </xdr:nvSpPr>
      <xdr:spPr bwMode="auto">
        <a:xfrm>
          <a:off x="750094" y="6929438"/>
          <a:ext cx="2452688" cy="1403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05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05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0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119063</xdr:colOff>
      <xdr:row>19</xdr:row>
      <xdr:rowOff>23814</xdr:rowOff>
    </xdr:from>
    <xdr:to>
      <xdr:col>1</xdr:col>
      <xdr:colOff>2893219</xdr:colOff>
      <xdr:row>25</xdr:row>
      <xdr:rowOff>140972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C37E5B2A-E615-4EF2-A277-3ABBEA8C7E11}"/>
            </a:ext>
          </a:extLst>
        </xdr:cNvPr>
        <xdr:cNvSpPr txBox="1">
          <a:spLocks noChangeArrowheads="1"/>
        </xdr:cNvSpPr>
      </xdr:nvSpPr>
      <xdr:spPr bwMode="auto">
        <a:xfrm>
          <a:off x="1154907" y="4310064"/>
          <a:ext cx="2774156" cy="126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Elaborado por: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 b="1">
            <a:solidFill>
              <a:srgbClr val="00000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L. C. Mario Alberto Sánchez Heredia Subdirector de Administración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607219</xdr:colOff>
      <xdr:row>19</xdr:row>
      <xdr:rowOff>47625</xdr:rowOff>
    </xdr:from>
    <xdr:to>
      <xdr:col>5</xdr:col>
      <xdr:colOff>1166869</xdr:colOff>
      <xdr:row>26</xdr:row>
      <xdr:rowOff>83344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AD44E8D-C382-445E-AAE5-95D9050AC4F5}"/>
            </a:ext>
          </a:extLst>
        </xdr:cNvPr>
        <xdr:cNvSpPr txBox="1">
          <a:spLocks noChangeArrowheads="1"/>
        </xdr:cNvSpPr>
      </xdr:nvSpPr>
      <xdr:spPr bwMode="auto">
        <a:xfrm>
          <a:off x="7322344" y="4333875"/>
          <a:ext cx="2940900" cy="1369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Aprobado por:</a:t>
          </a: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rtl="1">
            <a:lnSpc>
              <a:spcPct val="115000"/>
            </a:lnSpc>
            <a:spcAft>
              <a:spcPts val="1000"/>
            </a:spcAft>
          </a:pPr>
          <a:r>
            <a:rPr lang="es-MX" sz="11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Mtro. Miguel Ángel Rendón Liborio Director General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="80" zoomScaleNormal="80" workbookViewId="0">
      <selection activeCell="G8" sqref="G8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132</v>
      </c>
    </row>
    <row r="2" spans="1:7" x14ac:dyDescent="0.25">
      <c r="A2" s="109" t="s">
        <v>141</v>
      </c>
      <c r="B2" s="109"/>
      <c r="C2" s="109"/>
      <c r="D2" s="109"/>
      <c r="E2" s="109"/>
      <c r="F2" s="5"/>
      <c r="G2" s="5"/>
    </row>
    <row r="3" spans="1:7" ht="15.75" customHeight="1" x14ac:dyDescent="0.25">
      <c r="A3" s="239" t="s">
        <v>9</v>
      </c>
      <c r="B3" s="239"/>
      <c r="C3" s="239"/>
      <c r="D3" s="239"/>
      <c r="E3" s="239"/>
      <c r="F3" s="239"/>
      <c r="G3" s="239"/>
    </row>
    <row r="4" spans="1:7" x14ac:dyDescent="0.25">
      <c r="A4" s="239" t="s">
        <v>10</v>
      </c>
      <c r="B4" s="239"/>
      <c r="C4" s="239"/>
      <c r="D4" s="239"/>
      <c r="E4" s="239"/>
      <c r="F4" s="239"/>
      <c r="G4" s="239"/>
    </row>
    <row r="5" spans="1:7" x14ac:dyDescent="0.25">
      <c r="A5" s="240" t="s">
        <v>11</v>
      </c>
      <c r="B5" s="240"/>
      <c r="C5" s="240"/>
      <c r="D5" s="240"/>
      <c r="E5" s="240"/>
      <c r="F5" s="240"/>
      <c r="G5" s="240"/>
    </row>
    <row r="6" spans="1:7" x14ac:dyDescent="0.25">
      <c r="A6" s="240" t="s">
        <v>1</v>
      </c>
      <c r="B6" s="240"/>
      <c r="C6" s="240"/>
      <c r="D6" s="240"/>
      <c r="E6" s="240"/>
      <c r="F6" s="240"/>
      <c r="G6" s="240"/>
    </row>
    <row r="7" spans="1:7" x14ac:dyDescent="0.25">
      <c r="A7" s="240" t="s">
        <v>715</v>
      </c>
      <c r="B7" s="240"/>
      <c r="C7" s="240"/>
      <c r="D7" s="240"/>
      <c r="E7" s="240"/>
      <c r="F7" s="240"/>
      <c r="G7" s="240"/>
    </row>
    <row r="8" spans="1:7" x14ac:dyDescent="0.25">
      <c r="A8" s="241" t="s">
        <v>136</v>
      </c>
      <c r="B8" s="241"/>
      <c r="C8" s="241"/>
      <c r="D8" s="241"/>
      <c r="E8" s="6"/>
      <c r="F8" s="5"/>
      <c r="G8" s="5"/>
    </row>
    <row r="9" spans="1:7" ht="24" customHeight="1" x14ac:dyDescent="0.25">
      <c r="A9" s="116" t="s">
        <v>12</v>
      </c>
      <c r="B9" s="115" t="s">
        <v>13</v>
      </c>
      <c r="C9" s="117" t="s">
        <v>14</v>
      </c>
      <c r="D9" s="117" t="s">
        <v>15</v>
      </c>
      <c r="E9" s="7"/>
      <c r="F9" s="1"/>
      <c r="G9" s="1"/>
    </row>
    <row r="10" spans="1:7" ht="49.5" customHeight="1" x14ac:dyDescent="0.25">
      <c r="A10" s="55" t="s">
        <v>195</v>
      </c>
      <c r="B10" s="58" t="s">
        <v>196</v>
      </c>
      <c r="C10" s="139" t="s">
        <v>205</v>
      </c>
      <c r="D10" s="57">
        <v>206005.17</v>
      </c>
      <c r="E10" s="7"/>
      <c r="F10" s="1"/>
      <c r="G10" s="1"/>
    </row>
    <row r="11" spans="1:7" ht="49.5" customHeight="1" x14ac:dyDescent="0.25">
      <c r="A11" s="55" t="s">
        <v>197</v>
      </c>
      <c r="B11" s="58" t="s">
        <v>198</v>
      </c>
      <c r="C11" s="139" t="s">
        <v>206</v>
      </c>
      <c r="D11" s="57">
        <v>139583.09</v>
      </c>
      <c r="E11" s="7"/>
      <c r="F11" s="1"/>
      <c r="G11" s="1"/>
    </row>
    <row r="12" spans="1:7" ht="49.5" customHeight="1" x14ac:dyDescent="0.25">
      <c r="A12" s="55" t="s">
        <v>199</v>
      </c>
      <c r="B12" s="58" t="s">
        <v>200</v>
      </c>
      <c r="C12" s="139" t="s">
        <v>207</v>
      </c>
      <c r="D12" s="57">
        <v>2539.84</v>
      </c>
      <c r="E12" s="7"/>
      <c r="F12" s="1"/>
      <c r="G12" s="1"/>
    </row>
    <row r="13" spans="1:7" ht="49.5" customHeight="1" x14ac:dyDescent="0.25">
      <c r="A13" s="55" t="s">
        <v>201</v>
      </c>
      <c r="B13" s="58" t="s">
        <v>202</v>
      </c>
      <c r="C13" s="139" t="s">
        <v>208</v>
      </c>
      <c r="D13" s="57">
        <v>719.34</v>
      </c>
      <c r="E13" s="7"/>
      <c r="F13" s="1"/>
      <c r="G13" s="1"/>
    </row>
    <row r="14" spans="1:7" ht="49.5" customHeight="1" x14ac:dyDescent="0.25">
      <c r="A14" s="55" t="s">
        <v>701</v>
      </c>
      <c r="B14" s="58" t="s">
        <v>702</v>
      </c>
      <c r="C14" s="139" t="s">
        <v>208</v>
      </c>
      <c r="D14" s="57">
        <v>412192.22</v>
      </c>
      <c r="E14" s="7"/>
      <c r="F14" s="1"/>
      <c r="G14" s="1"/>
    </row>
    <row r="15" spans="1:7" ht="49.5" customHeight="1" x14ac:dyDescent="0.25">
      <c r="A15" s="55" t="s">
        <v>203</v>
      </c>
      <c r="B15" s="58" t="s">
        <v>204</v>
      </c>
      <c r="C15" s="139" t="s">
        <v>208</v>
      </c>
      <c r="D15" s="57">
        <v>1.44</v>
      </c>
      <c r="E15" s="7"/>
      <c r="F15" s="8"/>
      <c r="G15" s="1"/>
    </row>
    <row r="16" spans="1:7" x14ac:dyDescent="0.25">
      <c r="A16" s="55"/>
      <c r="B16" s="140" t="s">
        <v>6</v>
      </c>
      <c r="C16" s="141"/>
      <c r="D16" s="142">
        <f>SUM(D10:D15)</f>
        <v>761041.1</v>
      </c>
      <c r="E16" s="7"/>
      <c r="F16" s="8"/>
      <c r="G16" s="1"/>
    </row>
    <row r="17" spans="1:7" x14ac:dyDescent="0.25">
      <c r="A17" s="1"/>
      <c r="B17" s="9"/>
      <c r="C17" s="7"/>
      <c r="D17" s="10"/>
      <c r="E17" s="7"/>
      <c r="F17" s="8"/>
      <c r="G17" s="1"/>
    </row>
    <row r="18" spans="1:7" x14ac:dyDescent="0.25">
      <c r="A18" s="238" t="s">
        <v>16</v>
      </c>
      <c r="B18" s="238"/>
      <c r="C18" s="238"/>
      <c r="D18" s="238"/>
      <c r="E18" s="238"/>
      <c r="F18" s="59"/>
      <c r="G18" s="59"/>
    </row>
    <row r="19" spans="1:7" ht="18.75" customHeight="1" x14ac:dyDescent="0.25">
      <c r="A19" s="233" t="s">
        <v>12</v>
      </c>
      <c r="B19" s="233" t="s">
        <v>13</v>
      </c>
      <c r="C19" s="235" t="s">
        <v>14</v>
      </c>
      <c r="D19" s="235" t="s">
        <v>15</v>
      </c>
      <c r="E19" s="237" t="s">
        <v>17</v>
      </c>
      <c r="F19" s="237"/>
      <c r="G19" s="237"/>
    </row>
    <row r="20" spans="1:7" ht="23.25" customHeight="1" x14ac:dyDescent="0.25">
      <c r="A20" s="234"/>
      <c r="B20" s="234"/>
      <c r="C20" s="236"/>
      <c r="D20" s="236"/>
      <c r="E20" s="118" t="s">
        <v>18</v>
      </c>
      <c r="F20" s="118" t="s">
        <v>19</v>
      </c>
      <c r="G20" s="118" t="s">
        <v>20</v>
      </c>
    </row>
    <row r="21" spans="1:7" ht="24" x14ac:dyDescent="0.25">
      <c r="A21" s="143">
        <v>1121</v>
      </c>
      <c r="B21" s="60" t="s">
        <v>209</v>
      </c>
      <c r="C21" s="61"/>
      <c r="D21" s="61">
        <v>0</v>
      </c>
      <c r="E21" s="61"/>
      <c r="F21" s="55"/>
      <c r="G21" s="55"/>
    </row>
    <row r="22" spans="1:7" x14ac:dyDescent="0.25">
      <c r="A22" s="143">
        <v>1210</v>
      </c>
      <c r="B22" s="60" t="s">
        <v>210</v>
      </c>
      <c r="C22" s="61"/>
      <c r="D22" s="61">
        <v>0</v>
      </c>
      <c r="E22" s="61"/>
      <c r="F22" s="55"/>
      <c r="G22" s="55"/>
    </row>
    <row r="23" spans="1:7" x14ac:dyDescent="0.25">
      <c r="A23" s="55"/>
      <c r="B23" s="62"/>
      <c r="C23" s="61"/>
      <c r="D23" s="61"/>
      <c r="E23" s="61"/>
      <c r="F23" s="55"/>
      <c r="G23" s="55"/>
    </row>
    <row r="24" spans="1:7" x14ac:dyDescent="0.25">
      <c r="A24" s="55"/>
      <c r="B24" s="144" t="s">
        <v>6</v>
      </c>
      <c r="C24" s="73"/>
      <c r="D24" s="73">
        <f>D21+D22</f>
        <v>0</v>
      </c>
      <c r="E24" s="61"/>
      <c r="F24" s="55"/>
      <c r="G24" s="55"/>
    </row>
    <row r="25" spans="1:7" x14ac:dyDescent="0.25">
      <c r="A25" s="123" t="s">
        <v>140</v>
      </c>
      <c r="B25" s="9"/>
      <c r="C25" s="7"/>
      <c r="D25" s="7"/>
      <c r="E25" s="7"/>
      <c r="F25" s="1"/>
      <c r="G25" s="1"/>
    </row>
    <row r="26" spans="1:7" x14ac:dyDescent="0.25">
      <c r="A26" s="123"/>
      <c r="B26" s="9"/>
      <c r="C26" s="7"/>
      <c r="D26" s="7"/>
      <c r="E26" s="7"/>
      <c r="F26" s="1"/>
      <c r="G26" s="1"/>
    </row>
    <row r="27" spans="1:7" x14ac:dyDescent="0.25">
      <c r="A27" s="123"/>
      <c r="B27" s="9"/>
      <c r="C27" s="7"/>
      <c r="D27" s="7"/>
      <c r="E27" s="7"/>
      <c r="F27" s="1"/>
      <c r="G27" s="1"/>
    </row>
    <row r="28" spans="1:7" x14ac:dyDescent="0.25">
      <c r="A28" s="123"/>
      <c r="B28" s="9"/>
      <c r="C28" s="7"/>
      <c r="D28" s="7"/>
      <c r="E28" s="7"/>
      <c r="F28" s="1"/>
      <c r="G28" s="1"/>
    </row>
    <row r="29" spans="1:7" x14ac:dyDescent="0.25">
      <c r="A29" s="123"/>
      <c r="B29" s="9"/>
      <c r="C29" s="7"/>
      <c r="D29" s="7"/>
      <c r="E29" s="7"/>
      <c r="F29" s="1"/>
      <c r="G29" s="1"/>
    </row>
    <row r="30" spans="1:7" x14ac:dyDescent="0.25">
      <c r="A30" s="123"/>
      <c r="B30" s="9"/>
      <c r="C30" s="7"/>
      <c r="D30" s="7"/>
      <c r="E30" s="7"/>
      <c r="F30" s="1"/>
      <c r="G30" s="1"/>
    </row>
    <row r="31" spans="1:7" x14ac:dyDescent="0.25">
      <c r="A31" s="1"/>
      <c r="B31" s="9"/>
      <c r="C31" s="7"/>
      <c r="D31" s="7"/>
      <c r="E31" s="7"/>
      <c r="F31" s="1"/>
      <c r="G31" s="1"/>
    </row>
    <row r="32" spans="1:7" x14ac:dyDescent="0.25">
      <c r="A32" s="1"/>
      <c r="B32" s="9"/>
      <c r="C32" s="7"/>
      <c r="D32" s="7"/>
      <c r="E32" s="7"/>
      <c r="F32" s="1"/>
      <c r="G32" s="1"/>
    </row>
    <row r="33" spans="1:7" x14ac:dyDescent="0.25">
      <c r="A33" s="1"/>
      <c r="B33" s="9"/>
      <c r="C33" s="7"/>
      <c r="D33" s="7"/>
      <c r="E33" s="7"/>
      <c r="F33" s="1"/>
      <c r="G33" s="1"/>
    </row>
    <row r="34" spans="1:7" x14ac:dyDescent="0.25">
      <c r="A34" s="1"/>
      <c r="B34" s="9"/>
      <c r="C34" s="7"/>
      <c r="D34" s="7"/>
      <c r="E34" s="7"/>
      <c r="F34" s="1"/>
      <c r="G34" s="1"/>
    </row>
    <row r="35" spans="1:7" x14ac:dyDescent="0.25">
      <c r="A35" s="11"/>
      <c r="B35" s="11"/>
      <c r="C35" s="12"/>
      <c r="D35" s="11"/>
      <c r="E35" s="12"/>
      <c r="F35" s="11"/>
      <c r="G35" s="11"/>
    </row>
    <row r="36" spans="1:7" ht="13.5" customHeight="1" x14ac:dyDescent="0.25">
      <c r="A36" s="11"/>
      <c r="B36" s="11"/>
      <c r="C36" s="11"/>
      <c r="D36" s="11"/>
      <c r="E36" s="11"/>
      <c r="F36" s="11"/>
      <c r="G36" s="11"/>
    </row>
    <row r="37" spans="1:7" x14ac:dyDescent="0.25">
      <c r="A37" s="11"/>
      <c r="B37" s="11"/>
      <c r="C37" s="11"/>
      <c r="D37" s="11"/>
      <c r="E37" s="11"/>
      <c r="F37" s="11"/>
      <c r="G37" s="11"/>
    </row>
    <row r="38" spans="1:7" x14ac:dyDescent="0.25">
      <c r="A38" s="11"/>
      <c r="B38" s="11"/>
      <c r="C38" s="11"/>
      <c r="D38" s="11"/>
      <c r="E38" s="11"/>
      <c r="F38" s="11"/>
      <c r="G38" s="11"/>
    </row>
    <row r="39" spans="1:7" x14ac:dyDescent="0.25">
      <c r="A39" s="11"/>
      <c r="B39" s="11"/>
      <c r="C39" s="11"/>
      <c r="D39" s="11"/>
      <c r="E39" s="11"/>
      <c r="F39" s="11"/>
      <c r="G39" s="11"/>
    </row>
    <row r="40" spans="1:7" x14ac:dyDescent="0.25">
      <c r="A40" s="11"/>
      <c r="B40" s="11"/>
      <c r="C40" s="11"/>
      <c r="D40" s="11"/>
      <c r="E40" s="11"/>
      <c r="F40" s="11"/>
      <c r="G40" s="11"/>
    </row>
    <row r="41" spans="1:7" ht="10.5" customHeight="1" x14ac:dyDescent="0.25">
      <c r="A41" s="11"/>
      <c r="B41" s="11"/>
      <c r="C41" s="11"/>
      <c r="D41" s="11"/>
      <c r="E41" s="11"/>
      <c r="F41" s="11"/>
      <c r="G41" s="11"/>
    </row>
    <row r="42" spans="1:7" hidden="1" x14ac:dyDescent="0.25">
      <c r="A42" s="11"/>
      <c r="B42" s="11"/>
      <c r="C42" s="11"/>
      <c r="D42" s="11"/>
      <c r="E42" s="11"/>
      <c r="F42" s="11"/>
      <c r="G42" s="11"/>
    </row>
    <row r="43" spans="1:7" hidden="1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</sheetData>
  <protectedRanges>
    <protectedRange sqref="B16:D17 B20:E23 D10:D15" name="Rango1_1"/>
  </protectedRanges>
  <dataConsolidate/>
  <mergeCells count="12">
    <mergeCell ref="A18:E18"/>
    <mergeCell ref="A3:G3"/>
    <mergeCell ref="A4:G4"/>
    <mergeCell ref="A5:G5"/>
    <mergeCell ref="A7:G7"/>
    <mergeCell ref="A8:D8"/>
    <mergeCell ref="A6:G6"/>
    <mergeCell ref="A19:A20"/>
    <mergeCell ref="B19:B20"/>
    <mergeCell ref="C19:C20"/>
    <mergeCell ref="D19:D20"/>
    <mergeCell ref="E19:G19"/>
  </mergeCells>
  <dataValidations count="1">
    <dataValidation allowBlank="1" showErrorMessage="1" sqref="J19" xr:uid="{00000000-0002-0000-0000-000000000000}"/>
  </dataValidations>
  <pageMargins left="2.041062992125984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23"/>
  <sheetViews>
    <sheetView showGridLines="0" zoomScale="80" zoomScaleNormal="80" workbookViewId="0">
      <selection activeCell="D10" sqref="D10"/>
    </sheetView>
  </sheetViews>
  <sheetFormatPr baseColWidth="10" defaultColWidth="11.42578125" defaultRowHeight="15" x14ac:dyDescent="0.25"/>
  <cols>
    <col min="1" max="1" width="7.42578125" style="4" customWidth="1"/>
    <col min="2" max="2" width="14.85546875" style="4" customWidth="1"/>
    <col min="3" max="3" width="40.140625" style="4" customWidth="1"/>
    <col min="4" max="4" width="20.85546875" style="4" customWidth="1"/>
    <col min="5" max="5" width="19.28515625" style="4" customWidth="1"/>
    <col min="6" max="6" width="19" style="4" customWidth="1"/>
    <col min="7" max="16384" width="11.42578125" style="4"/>
  </cols>
  <sheetData>
    <row r="1" spans="2:7" ht="132" customHeight="1" x14ac:dyDescent="0.25">
      <c r="B1" s="108"/>
      <c r="C1" s="108"/>
      <c r="D1" s="108"/>
      <c r="E1" s="108"/>
      <c r="F1" s="3" t="s">
        <v>63</v>
      </c>
      <c r="G1" s="111"/>
    </row>
    <row r="2" spans="2:7" x14ac:dyDescent="0.25">
      <c r="B2" s="239" t="s">
        <v>369</v>
      </c>
      <c r="C2" s="239"/>
      <c r="D2" s="239"/>
      <c r="E2" s="239"/>
      <c r="F2" s="239"/>
      <c r="G2" s="239"/>
    </row>
    <row r="3" spans="2:7" ht="15.75" customHeight="1" x14ac:dyDescent="0.25">
      <c r="B3" s="239" t="s">
        <v>9</v>
      </c>
      <c r="C3" s="239"/>
      <c r="D3" s="239"/>
      <c r="E3" s="239"/>
      <c r="F3" s="239"/>
      <c r="G3" s="111"/>
    </row>
    <row r="4" spans="2:7" x14ac:dyDescent="0.25">
      <c r="B4" s="239" t="s">
        <v>64</v>
      </c>
      <c r="C4" s="239"/>
      <c r="D4" s="239"/>
      <c r="E4" s="239"/>
      <c r="F4" s="239"/>
      <c r="G4" s="111"/>
    </row>
    <row r="5" spans="2:7" x14ac:dyDescent="0.25">
      <c r="B5" s="240" t="s">
        <v>4</v>
      </c>
      <c r="C5" s="240"/>
      <c r="D5" s="240"/>
      <c r="E5" s="240"/>
      <c r="F5" s="240"/>
      <c r="G5" s="111"/>
    </row>
    <row r="6" spans="2:7" x14ac:dyDescent="0.25">
      <c r="B6" s="271" t="s">
        <v>715</v>
      </c>
      <c r="C6" s="271"/>
      <c r="D6" s="271"/>
      <c r="E6" s="271"/>
      <c r="F6" s="271"/>
    </row>
    <row r="7" spans="2:7" ht="20.25" customHeight="1" x14ac:dyDescent="0.25">
      <c r="B7" s="116" t="s">
        <v>12</v>
      </c>
      <c r="C7" s="115" t="s">
        <v>13</v>
      </c>
      <c r="D7" s="117" t="s">
        <v>15</v>
      </c>
      <c r="E7" s="117" t="s">
        <v>57</v>
      </c>
      <c r="F7" s="117" t="s">
        <v>27</v>
      </c>
    </row>
    <row r="8" spans="2:7" ht="24" x14ac:dyDescent="0.25">
      <c r="B8" s="168">
        <v>4170</v>
      </c>
      <c r="C8" s="190" t="s">
        <v>371</v>
      </c>
      <c r="D8" s="192">
        <f>D9</f>
        <v>5836546.1299999999</v>
      </c>
      <c r="E8" s="65"/>
      <c r="F8" s="65"/>
    </row>
    <row r="9" spans="2:7" ht="48" x14ac:dyDescent="0.25">
      <c r="B9" s="55">
        <v>4173</v>
      </c>
      <c r="C9" s="56" t="s">
        <v>372</v>
      </c>
      <c r="D9" s="191">
        <v>5836546.1299999999</v>
      </c>
      <c r="E9" s="65"/>
      <c r="F9" s="65"/>
    </row>
    <row r="10" spans="2:7" x14ac:dyDescent="0.25">
      <c r="B10" s="55"/>
      <c r="C10" s="56"/>
      <c r="D10" s="61"/>
      <c r="E10" s="65"/>
      <c r="F10" s="65"/>
    </row>
    <row r="11" spans="2:7" x14ac:dyDescent="0.25">
      <c r="B11" s="55"/>
      <c r="C11" s="66" t="s">
        <v>6</v>
      </c>
      <c r="D11" s="61">
        <f>D8</f>
        <v>5836546.1299999999</v>
      </c>
      <c r="E11" s="65"/>
      <c r="F11" s="65"/>
    </row>
    <row r="12" spans="2:7" x14ac:dyDescent="0.25">
      <c r="B12" s="123" t="s">
        <v>140</v>
      </c>
      <c r="C12" s="82"/>
      <c r="D12" s="76"/>
      <c r="E12" s="77"/>
      <c r="F12" s="77"/>
    </row>
    <row r="13" spans="2:7" x14ac:dyDescent="0.25">
      <c r="B13" s="59"/>
      <c r="C13" s="82"/>
      <c r="D13" s="76"/>
      <c r="E13" s="77"/>
      <c r="F13" s="77"/>
    </row>
    <row r="14" spans="2:7" x14ac:dyDescent="0.25">
      <c r="B14" s="59"/>
      <c r="C14" s="82"/>
      <c r="D14" s="76"/>
      <c r="E14" s="77"/>
      <c r="F14" s="77"/>
    </row>
    <row r="15" spans="2:7" x14ac:dyDescent="0.25">
      <c r="B15" s="59"/>
      <c r="C15" s="82"/>
      <c r="D15" s="76"/>
      <c r="E15" s="77"/>
      <c r="F15" s="77"/>
    </row>
    <row r="16" spans="2:7" x14ac:dyDescent="0.25">
      <c r="B16" s="59"/>
      <c r="C16" s="82"/>
      <c r="D16" s="76"/>
      <c r="E16" s="77"/>
      <c r="F16" s="77"/>
    </row>
    <row r="17" spans="2:6" x14ac:dyDescent="0.25">
      <c r="B17" s="59"/>
      <c r="C17" s="82"/>
      <c r="D17" s="76"/>
      <c r="E17" s="77"/>
      <c r="F17" s="77"/>
    </row>
    <row r="18" spans="2:6" x14ac:dyDescent="0.25">
      <c r="B18" s="59"/>
      <c r="C18" s="82"/>
      <c r="D18" s="76"/>
      <c r="E18" s="77"/>
      <c r="F18" s="77"/>
    </row>
    <row r="19" spans="2:6" x14ac:dyDescent="0.25">
      <c r="B19" s="1"/>
      <c r="C19" s="34"/>
      <c r="D19" s="33"/>
      <c r="E19" s="32"/>
      <c r="F19" s="32"/>
    </row>
    <row r="20" spans="2:6" x14ac:dyDescent="0.25">
      <c r="B20" s="1"/>
      <c r="C20" s="34"/>
      <c r="D20" s="33"/>
      <c r="E20" s="32"/>
      <c r="F20" s="32"/>
    </row>
    <row r="21" spans="2:6" x14ac:dyDescent="0.25">
      <c r="B21" s="11"/>
      <c r="C21" s="253"/>
      <c r="D21" s="253"/>
      <c r="E21" s="254"/>
      <c r="F21" s="254"/>
    </row>
    <row r="23" spans="2:6" x14ac:dyDescent="0.25">
      <c r="B23" s="13"/>
      <c r="C23" s="13"/>
      <c r="D23" s="13"/>
      <c r="E23" s="13"/>
      <c r="F23" s="13"/>
    </row>
  </sheetData>
  <protectedRanges>
    <protectedRange sqref="C8:E20" name="Rango1_1"/>
  </protectedRanges>
  <mergeCells count="6">
    <mergeCell ref="B2:G2"/>
    <mergeCell ref="B3:F3"/>
    <mergeCell ref="B4:F4"/>
    <mergeCell ref="B5:F5"/>
    <mergeCell ref="C21:F21"/>
    <mergeCell ref="B6:F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9"/>
  <sheetViews>
    <sheetView showGridLines="0" zoomScale="85" zoomScaleNormal="85" zoomScaleSheetLayoutView="70" workbookViewId="0">
      <selection activeCell="C108" sqref="C108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08"/>
      <c r="B1" s="108"/>
      <c r="C1" s="108"/>
      <c r="D1" s="108"/>
      <c r="E1" s="3" t="s">
        <v>65</v>
      </c>
    </row>
    <row r="2" spans="1:5" x14ac:dyDescent="0.25">
      <c r="A2" s="239" t="s">
        <v>373</v>
      </c>
      <c r="B2" s="239"/>
      <c r="C2" s="239"/>
      <c r="D2" s="239"/>
      <c r="E2" s="239"/>
    </row>
    <row r="3" spans="1:5" ht="15.75" customHeight="1" x14ac:dyDescent="0.25">
      <c r="A3" s="239" t="s">
        <v>9</v>
      </c>
      <c r="B3" s="239"/>
      <c r="C3" s="239"/>
      <c r="D3" s="239"/>
      <c r="E3" s="239"/>
    </row>
    <row r="4" spans="1:5" x14ac:dyDescent="0.25">
      <c r="A4" s="239" t="s">
        <v>64</v>
      </c>
      <c r="B4" s="239"/>
      <c r="C4" s="239"/>
      <c r="D4" s="239"/>
      <c r="E4" s="239"/>
    </row>
    <row r="5" spans="1:5" x14ac:dyDescent="0.25">
      <c r="A5" s="240" t="s">
        <v>5</v>
      </c>
      <c r="B5" s="240"/>
      <c r="C5" s="240"/>
      <c r="D5" s="240"/>
      <c r="E5" s="240"/>
    </row>
    <row r="6" spans="1:5" x14ac:dyDescent="0.25">
      <c r="A6" s="271" t="s">
        <v>715</v>
      </c>
      <c r="B6" s="271"/>
      <c r="C6" s="271"/>
      <c r="D6" s="271"/>
      <c r="E6" s="271"/>
    </row>
    <row r="7" spans="1:5" ht="20.25" customHeight="1" x14ac:dyDescent="0.25">
      <c r="A7" s="116" t="s">
        <v>12</v>
      </c>
      <c r="B7" s="115" t="s">
        <v>13</v>
      </c>
      <c r="C7" s="117" t="s">
        <v>14</v>
      </c>
      <c r="D7" s="117" t="s">
        <v>57</v>
      </c>
      <c r="E7" s="117" t="s">
        <v>27</v>
      </c>
    </row>
    <row r="8" spans="1:5" x14ac:dyDescent="0.25">
      <c r="A8" s="156">
        <v>4</v>
      </c>
      <c r="B8" s="193" t="s">
        <v>374</v>
      </c>
      <c r="C8" s="194">
        <f>C9+C66</f>
        <v>10326050.6</v>
      </c>
      <c r="D8" s="195">
        <f>C8/C108</f>
        <v>1</v>
      </c>
      <c r="E8" s="196"/>
    </row>
    <row r="9" spans="1:5" ht="48" x14ac:dyDescent="0.25">
      <c r="A9" s="156" t="s">
        <v>375</v>
      </c>
      <c r="B9" s="193" t="s">
        <v>376</v>
      </c>
      <c r="C9" s="194">
        <f>C10+C21+C30+C37+C43+C53+C63</f>
        <v>5836546.1299999999</v>
      </c>
      <c r="D9" s="197">
        <f>C9/C108</f>
        <v>0.56522540476414096</v>
      </c>
      <c r="E9" s="198" t="s">
        <v>377</v>
      </c>
    </row>
    <row r="10" spans="1:5" x14ac:dyDescent="0.25">
      <c r="A10" s="156" t="s">
        <v>378</v>
      </c>
      <c r="B10" s="193" t="s">
        <v>379</v>
      </c>
      <c r="C10" s="194">
        <v>0</v>
      </c>
      <c r="D10" s="197">
        <v>0</v>
      </c>
      <c r="E10" s="201"/>
    </row>
    <row r="11" spans="1:5" x14ac:dyDescent="0.25">
      <c r="A11" s="161" t="s">
        <v>380</v>
      </c>
      <c r="B11" s="199" t="s">
        <v>381</v>
      </c>
      <c r="C11" s="196">
        <v>0</v>
      </c>
      <c r="D11" s="200">
        <v>0</v>
      </c>
      <c r="E11" s="196"/>
    </row>
    <row r="12" spans="1:5" x14ac:dyDescent="0.25">
      <c r="A12" s="161" t="s">
        <v>380</v>
      </c>
      <c r="B12" s="199" t="s">
        <v>382</v>
      </c>
      <c r="C12" s="196">
        <v>0</v>
      </c>
      <c r="D12" s="200">
        <v>0</v>
      </c>
      <c r="E12" s="196"/>
    </row>
    <row r="13" spans="1:5" x14ac:dyDescent="0.25">
      <c r="A13" s="161" t="s">
        <v>383</v>
      </c>
      <c r="B13" s="199" t="s">
        <v>384</v>
      </c>
      <c r="C13" s="196">
        <v>0</v>
      </c>
      <c r="D13" s="200">
        <v>0</v>
      </c>
      <c r="E13" s="196"/>
    </row>
    <row r="14" spans="1:5" ht="24" x14ac:dyDescent="0.25">
      <c r="A14" s="161" t="s">
        <v>385</v>
      </c>
      <c r="B14" s="199" t="s">
        <v>386</v>
      </c>
      <c r="C14" s="196">
        <v>0</v>
      </c>
      <c r="D14" s="200">
        <v>0</v>
      </c>
      <c r="E14" s="196"/>
    </row>
    <row r="15" spans="1:5" x14ac:dyDescent="0.25">
      <c r="A15" s="161" t="s">
        <v>387</v>
      </c>
      <c r="B15" s="199" t="s">
        <v>388</v>
      </c>
      <c r="C15" s="196">
        <v>0</v>
      </c>
      <c r="D15" s="200">
        <v>0</v>
      </c>
      <c r="E15" s="196"/>
    </row>
    <row r="16" spans="1:5" x14ac:dyDescent="0.25">
      <c r="A16" s="161" t="s">
        <v>389</v>
      </c>
      <c r="B16" s="199" t="s">
        <v>390</v>
      </c>
      <c r="C16" s="196">
        <v>0</v>
      </c>
      <c r="D16" s="200">
        <v>0</v>
      </c>
      <c r="E16" s="196"/>
    </row>
    <row r="17" spans="1:5" x14ac:dyDescent="0.25">
      <c r="A17" s="161" t="s">
        <v>391</v>
      </c>
      <c r="B17" s="199" t="s">
        <v>392</v>
      </c>
      <c r="C17" s="196">
        <v>0</v>
      </c>
      <c r="D17" s="200">
        <v>0</v>
      </c>
      <c r="E17" s="196"/>
    </row>
    <row r="18" spans="1:5" x14ac:dyDescent="0.25">
      <c r="A18" s="161" t="s">
        <v>393</v>
      </c>
      <c r="B18" s="199" t="s">
        <v>394</v>
      </c>
      <c r="C18" s="196">
        <v>0</v>
      </c>
      <c r="D18" s="200">
        <v>0</v>
      </c>
      <c r="E18" s="196"/>
    </row>
    <row r="19" spans="1:5" ht="48" x14ac:dyDescent="0.25">
      <c r="A19" s="161" t="s">
        <v>395</v>
      </c>
      <c r="B19" s="199" t="s">
        <v>396</v>
      </c>
      <c r="C19" s="196">
        <v>0</v>
      </c>
      <c r="D19" s="200">
        <v>0</v>
      </c>
      <c r="E19" s="196"/>
    </row>
    <row r="20" spans="1:5" ht="15" customHeight="1" x14ac:dyDescent="0.25">
      <c r="A20" s="161" t="s">
        <v>397</v>
      </c>
      <c r="B20" s="199" t="s">
        <v>398</v>
      </c>
      <c r="C20" s="196">
        <v>0</v>
      </c>
      <c r="D20" s="200">
        <v>0</v>
      </c>
      <c r="E20" s="196"/>
    </row>
    <row r="21" spans="1:5" ht="15.95" customHeight="1" x14ac:dyDescent="0.25">
      <c r="A21" s="161" t="s">
        <v>399</v>
      </c>
      <c r="B21" s="199" t="s">
        <v>400</v>
      </c>
      <c r="C21" s="160">
        <v>0</v>
      </c>
      <c r="D21" s="200">
        <v>0</v>
      </c>
      <c r="E21" s="196"/>
    </row>
    <row r="22" spans="1:5" ht="15.95" customHeight="1" x14ac:dyDescent="0.25">
      <c r="A22" s="161" t="s">
        <v>401</v>
      </c>
      <c r="B22" s="199" t="s">
        <v>402</v>
      </c>
      <c r="C22" s="196">
        <v>0</v>
      </c>
      <c r="D22" s="200">
        <v>0</v>
      </c>
      <c r="E22" s="196"/>
    </row>
    <row r="23" spans="1:5" ht="15.95" customHeight="1" x14ac:dyDescent="0.25">
      <c r="A23" s="161" t="s">
        <v>403</v>
      </c>
      <c r="B23" s="199" t="s">
        <v>404</v>
      </c>
      <c r="C23" s="196">
        <v>0</v>
      </c>
      <c r="D23" s="200">
        <v>0</v>
      </c>
      <c r="E23" s="196"/>
    </row>
    <row r="24" spans="1:5" ht="15.95" customHeight="1" x14ac:dyDescent="0.25">
      <c r="A24" s="161" t="s">
        <v>405</v>
      </c>
      <c r="B24" s="199" t="s">
        <v>406</v>
      </c>
      <c r="C24" s="196">
        <v>0</v>
      </c>
      <c r="D24" s="200">
        <v>0</v>
      </c>
      <c r="E24" s="196"/>
    </row>
    <row r="25" spans="1:5" ht="15.95" customHeight="1" x14ac:dyDescent="0.25">
      <c r="A25" s="161" t="s">
        <v>407</v>
      </c>
      <c r="B25" s="199" t="s">
        <v>408</v>
      </c>
      <c r="C25" s="196">
        <v>0</v>
      </c>
      <c r="D25" s="200">
        <v>0</v>
      </c>
      <c r="E25" s="196"/>
    </row>
    <row r="26" spans="1:5" ht="24" x14ac:dyDescent="0.25">
      <c r="A26" s="161" t="s">
        <v>409</v>
      </c>
      <c r="B26" s="199" t="s">
        <v>410</v>
      </c>
      <c r="C26" s="196">
        <v>0</v>
      </c>
      <c r="D26" s="200">
        <v>0</v>
      </c>
      <c r="E26" s="196"/>
    </row>
    <row r="27" spans="1:5" ht="24" x14ac:dyDescent="0.25">
      <c r="A27" s="161" t="s">
        <v>409</v>
      </c>
      <c r="B27" s="199" t="s">
        <v>410</v>
      </c>
      <c r="C27" s="196">
        <v>0</v>
      </c>
      <c r="D27" s="200">
        <v>0</v>
      </c>
      <c r="E27" s="196"/>
    </row>
    <row r="28" spans="1:5" ht="24" x14ac:dyDescent="0.25">
      <c r="A28" s="161" t="s">
        <v>411</v>
      </c>
      <c r="B28" s="199" t="s">
        <v>412</v>
      </c>
      <c r="C28" s="196">
        <v>0</v>
      </c>
      <c r="D28" s="200">
        <v>0</v>
      </c>
      <c r="E28" s="196"/>
    </row>
    <row r="29" spans="1:5" ht="60" x14ac:dyDescent="0.25">
      <c r="A29" s="161" t="s">
        <v>413</v>
      </c>
      <c r="B29" s="199" t="s">
        <v>414</v>
      </c>
      <c r="C29" s="196">
        <v>0</v>
      </c>
      <c r="D29" s="200">
        <v>0</v>
      </c>
      <c r="E29" s="196"/>
    </row>
    <row r="30" spans="1:5" x14ac:dyDescent="0.25">
      <c r="A30" s="161" t="s">
        <v>415</v>
      </c>
      <c r="B30" s="199" t="s">
        <v>416</v>
      </c>
      <c r="C30" s="160">
        <v>0</v>
      </c>
      <c r="D30" s="200">
        <v>0</v>
      </c>
      <c r="E30" s="196"/>
    </row>
    <row r="31" spans="1:5" ht="36" x14ac:dyDescent="0.25">
      <c r="A31" s="161" t="s">
        <v>417</v>
      </c>
      <c r="B31" s="199" t="s">
        <v>418</v>
      </c>
      <c r="C31" s="196">
        <v>0</v>
      </c>
      <c r="D31" s="200">
        <v>0</v>
      </c>
      <c r="E31" s="196"/>
    </row>
    <row r="32" spans="1:5" ht="24" x14ac:dyDescent="0.25">
      <c r="A32" s="161" t="s">
        <v>419</v>
      </c>
      <c r="B32" s="199" t="s">
        <v>420</v>
      </c>
      <c r="C32" s="196">
        <v>0</v>
      </c>
      <c r="D32" s="200">
        <v>0</v>
      </c>
      <c r="E32" s="196"/>
    </row>
    <row r="33" spans="1:5" x14ac:dyDescent="0.25">
      <c r="A33" s="161" t="s">
        <v>421</v>
      </c>
      <c r="B33" s="199" t="s">
        <v>422</v>
      </c>
      <c r="C33" s="196">
        <v>0</v>
      </c>
      <c r="D33" s="200">
        <v>0</v>
      </c>
      <c r="E33" s="196"/>
    </row>
    <row r="34" spans="1:5" x14ac:dyDescent="0.25">
      <c r="A34" s="161" t="s">
        <v>423</v>
      </c>
      <c r="B34" s="199" t="s">
        <v>424</v>
      </c>
      <c r="C34" s="196">
        <v>0</v>
      </c>
      <c r="D34" s="200">
        <v>0</v>
      </c>
      <c r="E34" s="196"/>
    </row>
    <row r="35" spans="1:5" ht="48" x14ac:dyDescent="0.25">
      <c r="A35" s="161" t="s">
        <v>425</v>
      </c>
      <c r="B35" s="199" t="s">
        <v>426</v>
      </c>
      <c r="C35" s="196">
        <v>0</v>
      </c>
      <c r="D35" s="200">
        <v>0</v>
      </c>
      <c r="E35" s="196"/>
    </row>
    <row r="36" spans="1:5" x14ac:dyDescent="0.25">
      <c r="A36" s="161" t="s">
        <v>427</v>
      </c>
      <c r="B36" s="199" t="s">
        <v>428</v>
      </c>
      <c r="C36" s="196">
        <v>0</v>
      </c>
      <c r="D36" s="200">
        <v>0</v>
      </c>
      <c r="E36" s="196"/>
    </row>
    <row r="37" spans="1:5" x14ac:dyDescent="0.25">
      <c r="A37" s="161" t="s">
        <v>429</v>
      </c>
      <c r="B37" s="199" t="s">
        <v>430</v>
      </c>
      <c r="C37" s="160">
        <v>0</v>
      </c>
      <c r="D37" s="200">
        <v>0</v>
      </c>
      <c r="E37" s="196"/>
    </row>
    <row r="38" spans="1:5" x14ac:dyDescent="0.25">
      <c r="A38" s="161" t="s">
        <v>431</v>
      </c>
      <c r="B38" s="199" t="s">
        <v>430</v>
      </c>
      <c r="C38" s="196">
        <v>0</v>
      </c>
      <c r="D38" s="200">
        <v>0</v>
      </c>
      <c r="E38" s="196"/>
    </row>
    <row r="39" spans="1:5" ht="36" x14ac:dyDescent="0.25">
      <c r="A39" s="161" t="s">
        <v>432</v>
      </c>
      <c r="B39" s="199" t="s">
        <v>433</v>
      </c>
      <c r="C39" s="196">
        <v>0</v>
      </c>
      <c r="D39" s="200">
        <v>0</v>
      </c>
      <c r="E39" s="196"/>
    </row>
    <row r="40" spans="1:5" ht="24" x14ac:dyDescent="0.25">
      <c r="A40" s="161" t="s">
        <v>434</v>
      </c>
      <c r="B40" s="199" t="s">
        <v>435</v>
      </c>
      <c r="C40" s="196">
        <v>0</v>
      </c>
      <c r="D40" s="200">
        <v>0</v>
      </c>
      <c r="E40" s="196"/>
    </row>
    <row r="41" spans="1:5" ht="48" x14ac:dyDescent="0.25">
      <c r="A41" s="161" t="s">
        <v>436</v>
      </c>
      <c r="B41" s="199" t="s">
        <v>437</v>
      </c>
      <c r="C41" s="196">
        <v>0</v>
      </c>
      <c r="D41" s="200">
        <v>0</v>
      </c>
      <c r="E41" s="196"/>
    </row>
    <row r="42" spans="1:5" ht="36" x14ac:dyDescent="0.25">
      <c r="A42" s="161" t="s">
        <v>438</v>
      </c>
      <c r="B42" s="199" t="s">
        <v>439</v>
      </c>
      <c r="C42" s="196">
        <v>0</v>
      </c>
      <c r="D42" s="200">
        <v>0</v>
      </c>
      <c r="E42" s="196"/>
    </row>
    <row r="43" spans="1:5" x14ac:dyDescent="0.25">
      <c r="A43" s="161" t="s">
        <v>440</v>
      </c>
      <c r="B43" s="199" t="s">
        <v>441</v>
      </c>
      <c r="C43" s="160">
        <v>0</v>
      </c>
      <c r="D43" s="200">
        <v>0</v>
      </c>
      <c r="E43" s="196"/>
    </row>
    <row r="44" spans="1:5" ht="24" x14ac:dyDescent="0.25">
      <c r="A44" s="161" t="s">
        <v>442</v>
      </c>
      <c r="B44" s="199" t="s">
        <v>443</v>
      </c>
      <c r="C44" s="196">
        <v>0</v>
      </c>
      <c r="D44" s="200">
        <v>0</v>
      </c>
      <c r="E44" s="196"/>
    </row>
    <row r="45" spans="1:5" x14ac:dyDescent="0.25">
      <c r="A45" s="161" t="s">
        <v>444</v>
      </c>
      <c r="B45" s="199" t="s">
        <v>445</v>
      </c>
      <c r="C45" s="196">
        <v>0</v>
      </c>
      <c r="D45" s="200">
        <v>0</v>
      </c>
      <c r="E45" s="196"/>
    </row>
    <row r="46" spans="1:5" x14ac:dyDescent="0.25">
      <c r="A46" s="161" t="s">
        <v>446</v>
      </c>
      <c r="B46" s="199" t="s">
        <v>447</v>
      </c>
      <c r="C46" s="196">
        <v>0</v>
      </c>
      <c r="D46" s="200">
        <v>0</v>
      </c>
      <c r="E46" s="196"/>
    </row>
    <row r="47" spans="1:5" x14ac:dyDescent="0.25">
      <c r="A47" s="161" t="s">
        <v>448</v>
      </c>
      <c r="B47" s="199" t="s">
        <v>449</v>
      </c>
      <c r="C47" s="196">
        <v>0</v>
      </c>
      <c r="D47" s="200">
        <v>0</v>
      </c>
      <c r="E47" s="196"/>
    </row>
    <row r="48" spans="1:5" ht="24" x14ac:dyDescent="0.25">
      <c r="A48" s="161" t="s">
        <v>450</v>
      </c>
      <c r="B48" s="199" t="s">
        <v>451</v>
      </c>
      <c r="C48" s="196">
        <v>0</v>
      </c>
      <c r="D48" s="200">
        <v>0</v>
      </c>
      <c r="E48" s="196"/>
    </row>
    <row r="49" spans="1:5" ht="48" x14ac:dyDescent="0.25">
      <c r="A49" s="161" t="s">
        <v>452</v>
      </c>
      <c r="B49" s="199" t="s">
        <v>453</v>
      </c>
      <c r="C49" s="196">
        <v>0</v>
      </c>
      <c r="D49" s="200">
        <v>0</v>
      </c>
      <c r="E49" s="196"/>
    </row>
    <row r="50" spans="1:5" ht="36" x14ac:dyDescent="0.25">
      <c r="A50" s="161" t="s">
        <v>454</v>
      </c>
      <c r="B50" s="199" t="s">
        <v>455</v>
      </c>
      <c r="C50" s="196">
        <v>0</v>
      </c>
      <c r="D50" s="200">
        <v>0</v>
      </c>
      <c r="E50" s="196"/>
    </row>
    <row r="51" spans="1:5" x14ac:dyDescent="0.25">
      <c r="A51" s="161" t="s">
        <v>456</v>
      </c>
      <c r="B51" s="199" t="s">
        <v>457</v>
      </c>
      <c r="C51" s="196">
        <v>0</v>
      </c>
      <c r="D51" s="200">
        <v>0</v>
      </c>
      <c r="E51" s="196"/>
    </row>
    <row r="52" spans="1:5" x14ac:dyDescent="0.25">
      <c r="A52" s="161" t="s">
        <v>458</v>
      </c>
      <c r="B52" s="199" t="s">
        <v>459</v>
      </c>
      <c r="C52" s="196">
        <v>0</v>
      </c>
      <c r="D52" s="200">
        <v>0</v>
      </c>
      <c r="E52" s="196"/>
    </row>
    <row r="53" spans="1:5" ht="24" x14ac:dyDescent="0.25">
      <c r="A53" s="161" t="s">
        <v>460</v>
      </c>
      <c r="B53" s="199" t="s">
        <v>461</v>
      </c>
      <c r="C53" s="160">
        <f>SUM(C54:C62)</f>
        <v>5836546.1299999999</v>
      </c>
      <c r="D53" s="200">
        <f>D57</f>
        <v>0.56522540476414096</v>
      </c>
      <c r="E53" s="196"/>
    </row>
    <row r="54" spans="1:5" ht="48" x14ac:dyDescent="0.25">
      <c r="A54" s="161" t="s">
        <v>462</v>
      </c>
      <c r="B54" s="199" t="s">
        <v>463</v>
      </c>
      <c r="C54" s="196">
        <v>0</v>
      </c>
      <c r="D54" s="200">
        <v>0</v>
      </c>
      <c r="E54" s="196"/>
    </row>
    <row r="55" spans="1:5" ht="24" x14ac:dyDescent="0.25">
      <c r="A55" s="161" t="s">
        <v>462</v>
      </c>
      <c r="B55" s="199" t="s">
        <v>464</v>
      </c>
      <c r="C55" s="196">
        <v>0</v>
      </c>
      <c r="D55" s="200">
        <v>0</v>
      </c>
      <c r="E55" s="196"/>
    </row>
    <row r="56" spans="1:5" ht="36" x14ac:dyDescent="0.25">
      <c r="A56" s="161" t="s">
        <v>465</v>
      </c>
      <c r="B56" s="199" t="s">
        <v>466</v>
      </c>
      <c r="C56" s="196">
        <v>0</v>
      </c>
      <c r="D56" s="200">
        <v>0</v>
      </c>
      <c r="E56" s="196"/>
    </row>
    <row r="57" spans="1:5" ht="48" x14ac:dyDescent="0.25">
      <c r="A57" s="161" t="s">
        <v>467</v>
      </c>
      <c r="B57" s="199" t="s">
        <v>468</v>
      </c>
      <c r="C57" s="196">
        <v>5836546.1299999999</v>
      </c>
      <c r="D57" s="200">
        <f>C57/C108</f>
        <v>0.56522540476414096</v>
      </c>
      <c r="E57" s="196"/>
    </row>
    <row r="58" spans="1:5" ht="60" x14ac:dyDescent="0.25">
      <c r="A58" s="161" t="s">
        <v>469</v>
      </c>
      <c r="B58" s="199" t="s">
        <v>470</v>
      </c>
      <c r="C58" s="196">
        <v>0</v>
      </c>
      <c r="D58" s="200">
        <v>0</v>
      </c>
      <c r="E58" s="196"/>
    </row>
    <row r="59" spans="1:5" ht="60" x14ac:dyDescent="0.25">
      <c r="A59" s="161" t="s">
        <v>471</v>
      </c>
      <c r="B59" s="199" t="s">
        <v>472</v>
      </c>
      <c r="C59" s="196">
        <v>0</v>
      </c>
      <c r="D59" s="200">
        <v>0</v>
      </c>
      <c r="E59" s="196"/>
    </row>
    <row r="60" spans="1:5" ht="60" x14ac:dyDescent="0.25">
      <c r="A60" s="161" t="s">
        <v>473</v>
      </c>
      <c r="B60" s="199" t="s">
        <v>474</v>
      </c>
      <c r="C60" s="196">
        <v>0</v>
      </c>
      <c r="D60" s="200">
        <v>0</v>
      </c>
      <c r="E60" s="196"/>
    </row>
    <row r="61" spans="1:5" ht="48" x14ac:dyDescent="0.25">
      <c r="A61" s="161" t="s">
        <v>475</v>
      </c>
      <c r="B61" s="199" t="s">
        <v>476</v>
      </c>
      <c r="C61" s="196">
        <v>0</v>
      </c>
      <c r="D61" s="200">
        <v>0</v>
      </c>
      <c r="E61" s="196"/>
    </row>
    <row r="62" spans="1:5" ht="48" x14ac:dyDescent="0.25">
      <c r="A62" s="161" t="s">
        <v>477</v>
      </c>
      <c r="B62" s="199" t="s">
        <v>478</v>
      </c>
      <c r="C62" s="196">
        <v>0</v>
      </c>
      <c r="D62" s="200">
        <f>C62/C108</f>
        <v>0</v>
      </c>
      <c r="E62" s="196"/>
    </row>
    <row r="63" spans="1:5" ht="60" x14ac:dyDescent="0.25">
      <c r="A63" s="161" t="s">
        <v>479</v>
      </c>
      <c r="B63" s="199" t="s">
        <v>480</v>
      </c>
      <c r="C63" s="160">
        <v>0</v>
      </c>
      <c r="D63" s="200">
        <v>0</v>
      </c>
      <c r="E63" s="196"/>
    </row>
    <row r="64" spans="1:5" ht="60" x14ac:dyDescent="0.25">
      <c r="A64" s="161" t="s">
        <v>481</v>
      </c>
      <c r="B64" s="199" t="s">
        <v>482</v>
      </c>
      <c r="C64" s="196">
        <v>0</v>
      </c>
      <c r="D64" s="200">
        <v>0</v>
      </c>
      <c r="E64" s="196"/>
    </row>
    <row r="65" spans="1:5" ht="84" x14ac:dyDescent="0.25">
      <c r="A65" s="161" t="s">
        <v>483</v>
      </c>
      <c r="B65" s="199" t="s">
        <v>484</v>
      </c>
      <c r="C65" s="196">
        <v>0</v>
      </c>
      <c r="D65" s="200">
        <v>0</v>
      </c>
      <c r="E65" s="196"/>
    </row>
    <row r="66" spans="1:5" ht="72" x14ac:dyDescent="0.25">
      <c r="A66" s="156" t="s">
        <v>485</v>
      </c>
      <c r="B66" s="193" t="s">
        <v>486</v>
      </c>
      <c r="C66" s="194">
        <f>C67+C73</f>
        <v>4489504.47</v>
      </c>
      <c r="D66" s="197">
        <f>C66/C108</f>
        <v>0.4347745952358591</v>
      </c>
      <c r="E66" s="198" t="s">
        <v>487</v>
      </c>
    </row>
    <row r="67" spans="1:5" ht="48" x14ac:dyDescent="0.25">
      <c r="A67" s="161" t="s">
        <v>488</v>
      </c>
      <c r="B67" s="199" t="s">
        <v>489</v>
      </c>
      <c r="C67" s="160">
        <v>0</v>
      </c>
      <c r="D67" s="200">
        <v>0</v>
      </c>
      <c r="E67" s="196"/>
    </row>
    <row r="68" spans="1:5" x14ac:dyDescent="0.25">
      <c r="A68" s="161" t="s">
        <v>490</v>
      </c>
      <c r="B68" s="199" t="s">
        <v>491</v>
      </c>
      <c r="C68" s="196">
        <v>0</v>
      </c>
      <c r="D68" s="200">
        <v>0</v>
      </c>
      <c r="E68" s="196"/>
    </row>
    <row r="69" spans="1:5" x14ac:dyDescent="0.25">
      <c r="A69" s="161" t="s">
        <v>492</v>
      </c>
      <c r="B69" s="199" t="s">
        <v>493</v>
      </c>
      <c r="C69" s="196">
        <v>0</v>
      </c>
      <c r="D69" s="200">
        <v>0</v>
      </c>
      <c r="E69" s="196"/>
    </row>
    <row r="70" spans="1:5" x14ac:dyDescent="0.25">
      <c r="A70" s="161" t="s">
        <v>494</v>
      </c>
      <c r="B70" s="199" t="s">
        <v>495</v>
      </c>
      <c r="C70" s="196">
        <v>0</v>
      </c>
      <c r="D70" s="200">
        <v>0</v>
      </c>
      <c r="E70" s="196"/>
    </row>
    <row r="71" spans="1:5" ht="24" x14ac:dyDescent="0.25">
      <c r="A71" s="161" t="s">
        <v>496</v>
      </c>
      <c r="B71" s="199" t="s">
        <v>497</v>
      </c>
      <c r="C71" s="196">
        <v>0</v>
      </c>
      <c r="D71" s="200">
        <v>0</v>
      </c>
      <c r="E71" s="196"/>
    </row>
    <row r="72" spans="1:5" x14ac:dyDescent="0.25">
      <c r="A72" s="161" t="s">
        <v>498</v>
      </c>
      <c r="B72" s="199" t="s">
        <v>499</v>
      </c>
      <c r="C72" s="196">
        <v>0</v>
      </c>
      <c r="D72" s="200">
        <v>0</v>
      </c>
      <c r="E72" s="196"/>
    </row>
    <row r="73" spans="1:5" ht="36" x14ac:dyDescent="0.25">
      <c r="A73" s="161" t="s">
        <v>500</v>
      </c>
      <c r="B73" s="199" t="s">
        <v>501</v>
      </c>
      <c r="C73" s="160">
        <f>SUM(C74:C84)</f>
        <v>4489504.47</v>
      </c>
      <c r="D73" s="200">
        <f>D74</f>
        <v>0.4347745952358591</v>
      </c>
      <c r="E73" s="196"/>
    </row>
    <row r="74" spans="1:5" x14ac:dyDescent="0.25">
      <c r="A74" s="161" t="s">
        <v>502</v>
      </c>
      <c r="B74" s="199" t="s">
        <v>503</v>
      </c>
      <c r="C74" s="196">
        <v>4489504.47</v>
      </c>
      <c r="D74" s="200">
        <f>C74/C108</f>
        <v>0.4347745952358591</v>
      </c>
      <c r="E74" s="198"/>
    </row>
    <row r="75" spans="1:5" ht="24" x14ac:dyDescent="0.25">
      <c r="A75" s="161" t="s">
        <v>504</v>
      </c>
      <c r="B75" s="199" t="s">
        <v>505</v>
      </c>
      <c r="C75" s="196">
        <v>0</v>
      </c>
      <c r="D75" s="200">
        <v>0</v>
      </c>
      <c r="E75" s="196"/>
    </row>
    <row r="76" spans="1:5" x14ac:dyDescent="0.25">
      <c r="A76" s="161" t="s">
        <v>506</v>
      </c>
      <c r="B76" s="199" t="s">
        <v>507</v>
      </c>
      <c r="C76" s="196">
        <v>0</v>
      </c>
      <c r="D76" s="200">
        <v>0</v>
      </c>
      <c r="E76" s="196"/>
    </row>
    <row r="77" spans="1:5" x14ac:dyDescent="0.25">
      <c r="A77" s="161" t="s">
        <v>506</v>
      </c>
      <c r="B77" s="199" t="s">
        <v>508</v>
      </c>
      <c r="C77" s="196">
        <v>0</v>
      </c>
      <c r="D77" s="200">
        <v>0</v>
      </c>
      <c r="E77" s="196"/>
    </row>
    <row r="78" spans="1:5" ht="24" x14ac:dyDescent="0.25">
      <c r="A78" s="161" t="s">
        <v>506</v>
      </c>
      <c r="B78" s="199" t="s">
        <v>509</v>
      </c>
      <c r="C78" s="196">
        <v>0</v>
      </c>
      <c r="D78" s="200">
        <v>0</v>
      </c>
      <c r="E78" s="196"/>
    </row>
    <row r="79" spans="1:5" ht="24" x14ac:dyDescent="0.25">
      <c r="A79" s="161" t="s">
        <v>506</v>
      </c>
      <c r="B79" s="199" t="s">
        <v>510</v>
      </c>
      <c r="C79" s="196">
        <v>0</v>
      </c>
      <c r="D79" s="200">
        <v>0</v>
      </c>
      <c r="E79" s="196"/>
    </row>
    <row r="80" spans="1:5" ht="36" x14ac:dyDescent="0.25">
      <c r="A80" s="161" t="s">
        <v>506</v>
      </c>
      <c r="B80" s="199" t="s">
        <v>511</v>
      </c>
      <c r="C80" s="196">
        <v>0</v>
      </c>
      <c r="D80" s="200">
        <v>0</v>
      </c>
      <c r="E80" s="196"/>
    </row>
    <row r="81" spans="1:5" ht="24" x14ac:dyDescent="0.25">
      <c r="A81" s="161" t="s">
        <v>512</v>
      </c>
      <c r="B81" s="199" t="s">
        <v>513</v>
      </c>
      <c r="C81" s="196">
        <v>0</v>
      </c>
      <c r="D81" s="200">
        <v>0</v>
      </c>
      <c r="E81" s="196"/>
    </row>
    <row r="82" spans="1:5" x14ac:dyDescent="0.25">
      <c r="A82" s="161" t="s">
        <v>514</v>
      </c>
      <c r="B82" s="199" t="s">
        <v>515</v>
      </c>
      <c r="C82" s="196">
        <v>0</v>
      </c>
      <c r="D82" s="200">
        <v>0</v>
      </c>
      <c r="E82" s="196"/>
    </row>
    <row r="83" spans="1:5" ht="24" x14ac:dyDescent="0.25">
      <c r="A83" s="161" t="s">
        <v>516</v>
      </c>
      <c r="B83" s="199" t="s">
        <v>517</v>
      </c>
      <c r="C83" s="196">
        <v>0</v>
      </c>
      <c r="D83" s="200">
        <v>0</v>
      </c>
      <c r="E83" s="201"/>
    </row>
    <row r="84" spans="1:5" ht="36" x14ac:dyDescent="0.25">
      <c r="A84" s="161" t="s">
        <v>518</v>
      </c>
      <c r="B84" s="199" t="s">
        <v>519</v>
      </c>
      <c r="C84" s="196">
        <v>0</v>
      </c>
      <c r="D84" s="200">
        <v>0</v>
      </c>
      <c r="E84" s="201"/>
    </row>
    <row r="85" spans="1:5" x14ac:dyDescent="0.25">
      <c r="A85" s="168" t="s">
        <v>520</v>
      </c>
      <c r="B85" s="190" t="s">
        <v>521</v>
      </c>
      <c r="C85" s="73">
        <f>C86+C89+C95+C97+C99</f>
        <v>0</v>
      </c>
      <c r="D85" s="197">
        <f>C85/C108</f>
        <v>0</v>
      </c>
      <c r="E85" s="202"/>
    </row>
    <row r="86" spans="1:5" x14ac:dyDescent="0.25">
      <c r="A86" s="55" t="s">
        <v>522</v>
      </c>
      <c r="B86" s="56" t="s">
        <v>523</v>
      </c>
      <c r="C86" s="61">
        <v>0</v>
      </c>
      <c r="D86" s="200">
        <v>0</v>
      </c>
      <c r="E86" s="65"/>
    </row>
    <row r="87" spans="1:5" ht="24" x14ac:dyDescent="0.25">
      <c r="A87" s="55" t="s">
        <v>524</v>
      </c>
      <c r="B87" s="56" t="s">
        <v>525</v>
      </c>
      <c r="C87" s="61">
        <v>0</v>
      </c>
      <c r="D87" s="200">
        <v>0</v>
      </c>
      <c r="E87" s="65"/>
    </row>
    <row r="88" spans="1:5" x14ac:dyDescent="0.25">
      <c r="A88" s="55" t="s">
        <v>526</v>
      </c>
      <c r="B88" s="56" t="s">
        <v>527</v>
      </c>
      <c r="C88" s="61">
        <v>0</v>
      </c>
      <c r="D88" s="200">
        <v>0</v>
      </c>
      <c r="E88" s="65"/>
    </row>
    <row r="89" spans="1:5" ht="24" x14ac:dyDescent="0.25">
      <c r="A89" s="55" t="s">
        <v>528</v>
      </c>
      <c r="B89" s="56" t="s">
        <v>529</v>
      </c>
      <c r="C89" s="61">
        <v>0</v>
      </c>
      <c r="D89" s="200">
        <v>0</v>
      </c>
      <c r="E89" s="65"/>
    </row>
    <row r="90" spans="1:5" ht="36" x14ac:dyDescent="0.25">
      <c r="A90" s="55" t="s">
        <v>530</v>
      </c>
      <c r="B90" s="56" t="s">
        <v>531</v>
      </c>
      <c r="C90" s="61">
        <v>0</v>
      </c>
      <c r="D90" s="200">
        <v>0</v>
      </c>
      <c r="E90" s="65"/>
    </row>
    <row r="91" spans="1:5" ht="24" x14ac:dyDescent="0.25">
      <c r="A91" s="55" t="s">
        <v>532</v>
      </c>
      <c r="B91" s="56" t="s">
        <v>533</v>
      </c>
      <c r="C91" s="61">
        <v>0</v>
      </c>
      <c r="D91" s="200">
        <v>0</v>
      </c>
      <c r="E91" s="65"/>
    </row>
    <row r="92" spans="1:5" ht="36" x14ac:dyDescent="0.25">
      <c r="A92" s="55" t="s">
        <v>534</v>
      </c>
      <c r="B92" s="56" t="s">
        <v>535</v>
      </c>
      <c r="C92" s="61">
        <v>0</v>
      </c>
      <c r="D92" s="200">
        <v>0</v>
      </c>
      <c r="E92" s="65"/>
    </row>
    <row r="93" spans="1:5" ht="48" x14ac:dyDescent="0.25">
      <c r="A93" s="55" t="s">
        <v>536</v>
      </c>
      <c r="B93" s="56" t="s">
        <v>537</v>
      </c>
      <c r="C93" s="61">
        <v>0</v>
      </c>
      <c r="D93" s="200">
        <v>0</v>
      </c>
      <c r="E93" s="65"/>
    </row>
    <row r="94" spans="1:5" ht="36" x14ac:dyDescent="0.25">
      <c r="A94" s="55" t="s">
        <v>538</v>
      </c>
      <c r="B94" s="56" t="s">
        <v>539</v>
      </c>
      <c r="C94" s="61">
        <v>0</v>
      </c>
      <c r="D94" s="200">
        <v>0</v>
      </c>
      <c r="E94" s="65"/>
    </row>
    <row r="95" spans="1:5" ht="36" x14ac:dyDescent="0.25">
      <c r="A95" s="55" t="s">
        <v>540</v>
      </c>
      <c r="B95" s="56" t="s">
        <v>541</v>
      </c>
      <c r="C95" s="61">
        <v>0</v>
      </c>
      <c r="D95" s="200">
        <v>0</v>
      </c>
      <c r="E95" s="65"/>
    </row>
    <row r="96" spans="1:5" ht="36" x14ac:dyDescent="0.25">
      <c r="A96" s="55" t="s">
        <v>542</v>
      </c>
      <c r="B96" s="56" t="s">
        <v>541</v>
      </c>
      <c r="C96" s="61">
        <v>0</v>
      </c>
      <c r="D96" s="200">
        <v>0</v>
      </c>
      <c r="E96" s="65"/>
    </row>
    <row r="97" spans="1:5" x14ac:dyDescent="0.25">
      <c r="A97" s="55" t="s">
        <v>543</v>
      </c>
      <c r="B97" s="56" t="s">
        <v>544</v>
      </c>
      <c r="C97" s="61">
        <v>0</v>
      </c>
      <c r="D97" s="200">
        <v>0</v>
      </c>
      <c r="E97" s="65"/>
    </row>
    <row r="98" spans="1:5" x14ac:dyDescent="0.25">
      <c r="A98" s="55" t="s">
        <v>545</v>
      </c>
      <c r="B98" s="56" t="s">
        <v>546</v>
      </c>
      <c r="C98" s="61">
        <v>0</v>
      </c>
      <c r="D98" s="200">
        <v>0</v>
      </c>
      <c r="E98" s="65"/>
    </row>
    <row r="99" spans="1:5" x14ac:dyDescent="0.25">
      <c r="A99" s="55" t="s">
        <v>547</v>
      </c>
      <c r="B99" s="56" t="s">
        <v>548</v>
      </c>
      <c r="C99" s="61">
        <v>0</v>
      </c>
      <c r="D99" s="200">
        <v>0</v>
      </c>
      <c r="E99" s="65"/>
    </row>
    <row r="100" spans="1:5" ht="24" x14ac:dyDescent="0.25">
      <c r="A100" s="55" t="s">
        <v>549</v>
      </c>
      <c r="B100" s="56" t="s">
        <v>550</v>
      </c>
      <c r="C100" s="61">
        <v>0</v>
      </c>
      <c r="D100" s="200">
        <v>0</v>
      </c>
      <c r="E100" s="65"/>
    </row>
    <row r="101" spans="1:5" ht="24" x14ac:dyDescent="0.25">
      <c r="A101" s="55" t="s">
        <v>551</v>
      </c>
      <c r="B101" s="56" t="s">
        <v>552</v>
      </c>
      <c r="C101" s="61">
        <v>0</v>
      </c>
      <c r="D101" s="200">
        <v>0</v>
      </c>
      <c r="E101" s="65"/>
    </row>
    <row r="102" spans="1:5" x14ac:dyDescent="0.25">
      <c r="A102" s="55" t="s">
        <v>553</v>
      </c>
      <c r="B102" s="56" t="s">
        <v>554</v>
      </c>
      <c r="C102" s="61">
        <v>0</v>
      </c>
      <c r="D102" s="200">
        <v>0</v>
      </c>
      <c r="E102" s="65"/>
    </row>
    <row r="103" spans="1:5" ht="24" x14ac:dyDescent="0.25">
      <c r="A103" s="55" t="s">
        <v>555</v>
      </c>
      <c r="B103" s="56" t="s">
        <v>556</v>
      </c>
      <c r="C103" s="61">
        <v>0</v>
      </c>
      <c r="D103" s="200">
        <v>0</v>
      </c>
      <c r="E103" s="65"/>
    </row>
    <row r="104" spans="1:5" x14ac:dyDescent="0.25">
      <c r="A104" s="55" t="s">
        <v>557</v>
      </c>
      <c r="B104" s="56" t="s">
        <v>558</v>
      </c>
      <c r="C104" s="61">
        <v>0</v>
      </c>
      <c r="D104" s="200">
        <v>0</v>
      </c>
      <c r="E104" s="65"/>
    </row>
    <row r="105" spans="1:5" ht="24" x14ac:dyDescent="0.25">
      <c r="A105" s="55" t="s">
        <v>559</v>
      </c>
      <c r="B105" s="56" t="s">
        <v>560</v>
      </c>
      <c r="C105" s="61">
        <v>0</v>
      </c>
      <c r="D105" s="200">
        <v>0</v>
      </c>
      <c r="E105" s="65"/>
    </row>
    <row r="106" spans="1:5" ht="24" x14ac:dyDescent="0.25">
      <c r="A106" s="55" t="s">
        <v>561</v>
      </c>
      <c r="B106" s="56" t="s">
        <v>562</v>
      </c>
      <c r="C106" s="61">
        <v>0</v>
      </c>
      <c r="D106" s="200">
        <v>0</v>
      </c>
      <c r="E106" s="65"/>
    </row>
    <row r="107" spans="1:5" x14ac:dyDescent="0.25">
      <c r="A107" s="55" t="s">
        <v>563</v>
      </c>
      <c r="B107" s="56" t="s">
        <v>548</v>
      </c>
      <c r="C107" s="61">
        <v>0</v>
      </c>
      <c r="D107" s="200">
        <f>C107/C108</f>
        <v>0</v>
      </c>
      <c r="E107" s="65"/>
    </row>
    <row r="108" spans="1:5" x14ac:dyDescent="0.25">
      <c r="A108" s="55"/>
      <c r="B108" s="66" t="s">
        <v>6</v>
      </c>
      <c r="C108" s="203">
        <f>C9+C66+C85</f>
        <v>10326050.6</v>
      </c>
      <c r="D108" s="204">
        <f>D9+D66+D85</f>
        <v>1</v>
      </c>
      <c r="E108" s="65"/>
    </row>
    <row r="109" spans="1:5" x14ac:dyDescent="0.25">
      <c r="A109" s="123" t="s">
        <v>140</v>
      </c>
    </row>
  </sheetData>
  <protectedRanges>
    <protectedRange sqref="B85:C107 B108:D108" name="Rango1_1_1"/>
  </protectedRanges>
  <mergeCells count="5"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66" orientation="portrait" r:id="rId1"/>
  <rowBreaks count="1" manualBreakCount="1">
    <brk id="71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1"/>
  <sheetViews>
    <sheetView showGridLines="0" topLeftCell="A49" zoomScale="85" zoomScaleNormal="85" zoomScaleSheetLayoutView="90" workbookViewId="0">
      <selection activeCell="C61" sqref="C61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08"/>
      <c r="B1" s="108"/>
      <c r="C1" s="108"/>
      <c r="D1" s="108"/>
      <c r="E1" s="3" t="s">
        <v>66</v>
      </c>
      <c r="F1" s="111"/>
    </row>
    <row r="2" spans="1:6" x14ac:dyDescent="0.25">
      <c r="A2" s="239" t="s">
        <v>564</v>
      </c>
      <c r="B2" s="239"/>
      <c r="C2" s="239"/>
      <c r="D2" s="239"/>
      <c r="E2" s="239"/>
      <c r="F2" s="239"/>
    </row>
    <row r="3" spans="1:6" ht="15.75" customHeight="1" x14ac:dyDescent="0.25">
      <c r="A3" s="239" t="s">
        <v>9</v>
      </c>
      <c r="B3" s="239"/>
      <c r="C3" s="239"/>
      <c r="D3" s="239"/>
      <c r="E3" s="239"/>
      <c r="F3" s="111"/>
    </row>
    <row r="4" spans="1:6" x14ac:dyDescent="0.25">
      <c r="A4" s="239" t="s">
        <v>64</v>
      </c>
      <c r="B4" s="239"/>
      <c r="C4" s="239"/>
      <c r="D4" s="239"/>
      <c r="E4" s="239"/>
      <c r="F4" s="111"/>
    </row>
    <row r="5" spans="1:6" x14ac:dyDescent="0.25">
      <c r="A5" s="240" t="s">
        <v>67</v>
      </c>
      <c r="B5" s="240"/>
      <c r="C5" s="240"/>
      <c r="D5" s="240"/>
      <c r="E5" s="240"/>
      <c r="F5" s="111"/>
    </row>
    <row r="6" spans="1:6" x14ac:dyDescent="0.25">
      <c r="A6" s="240" t="s">
        <v>715</v>
      </c>
      <c r="B6" s="240"/>
      <c r="C6" s="240"/>
      <c r="D6" s="240"/>
      <c r="E6" s="240"/>
      <c r="F6" s="111"/>
    </row>
    <row r="7" spans="1:6" ht="33.75" customHeight="1" x14ac:dyDescent="0.25">
      <c r="A7" s="272" t="s">
        <v>68</v>
      </c>
      <c r="B7" s="272"/>
      <c r="C7" s="272"/>
      <c r="D7" s="272"/>
      <c r="E7" s="272"/>
      <c r="F7" s="111"/>
    </row>
    <row r="8" spans="1:6" ht="22.5" customHeight="1" x14ac:dyDescent="0.25">
      <c r="A8" s="116" t="s">
        <v>12</v>
      </c>
      <c r="B8" s="115" t="s">
        <v>13</v>
      </c>
      <c r="C8" s="117" t="s">
        <v>15</v>
      </c>
      <c r="D8" s="117" t="s">
        <v>69</v>
      </c>
      <c r="E8" s="117" t="s">
        <v>70</v>
      </c>
    </row>
    <row r="9" spans="1:6" ht="42.75" x14ac:dyDescent="0.25">
      <c r="A9" s="184">
        <v>5110</v>
      </c>
      <c r="B9" s="205" t="s">
        <v>565</v>
      </c>
      <c r="C9" s="206">
        <f>SUM(C10:C18)</f>
        <v>4175512.45</v>
      </c>
      <c r="D9" s="207">
        <f>C9/C61</f>
        <v>0.45389389607689173</v>
      </c>
      <c r="E9" s="208" t="s">
        <v>566</v>
      </c>
    </row>
    <row r="10" spans="1:6" ht="33" customHeight="1" x14ac:dyDescent="0.25">
      <c r="A10" s="209" t="s">
        <v>648</v>
      </c>
      <c r="B10" s="210" t="s">
        <v>567</v>
      </c>
      <c r="C10" s="211">
        <v>2082414.43</v>
      </c>
      <c r="D10" s="212"/>
      <c r="E10" s="185"/>
    </row>
    <row r="11" spans="1:6" x14ac:dyDescent="0.25">
      <c r="A11" s="209" t="s">
        <v>568</v>
      </c>
      <c r="B11" s="210" t="s">
        <v>569</v>
      </c>
      <c r="C11" s="211">
        <v>1107106.19</v>
      </c>
      <c r="D11" s="212"/>
      <c r="E11" s="185"/>
    </row>
    <row r="12" spans="1:6" ht="29.25" x14ac:dyDescent="0.25">
      <c r="A12" s="209" t="s">
        <v>570</v>
      </c>
      <c r="B12" s="210" t="s">
        <v>571</v>
      </c>
      <c r="C12" s="211">
        <v>37241.57</v>
      </c>
      <c r="D12" s="212"/>
      <c r="E12" s="185"/>
    </row>
    <row r="13" spans="1:6" x14ac:dyDescent="0.25">
      <c r="A13" s="209" t="s">
        <v>572</v>
      </c>
      <c r="B13" s="210" t="s">
        <v>573</v>
      </c>
      <c r="C13" s="211">
        <v>107000</v>
      </c>
      <c r="D13" s="212"/>
      <c r="E13" s="185"/>
    </row>
    <row r="14" spans="1:6" x14ac:dyDescent="0.25">
      <c r="A14" s="209" t="s">
        <v>574</v>
      </c>
      <c r="B14" s="210" t="s">
        <v>575</v>
      </c>
      <c r="C14" s="211">
        <v>199268.45</v>
      </c>
      <c r="D14" s="212"/>
      <c r="E14" s="185"/>
    </row>
    <row r="15" spans="1:6" ht="29.25" x14ac:dyDescent="0.25">
      <c r="A15" s="209" t="s">
        <v>576</v>
      </c>
      <c r="B15" s="210" t="s">
        <v>577</v>
      </c>
      <c r="C15" s="211">
        <v>487.81</v>
      </c>
      <c r="D15" s="212"/>
      <c r="E15" s="185"/>
    </row>
    <row r="16" spans="1:6" x14ac:dyDescent="0.25">
      <c r="A16" s="209" t="s">
        <v>703</v>
      </c>
      <c r="B16" s="210" t="s">
        <v>704</v>
      </c>
      <c r="C16" s="211">
        <v>81576.759999999995</v>
      </c>
      <c r="D16" s="212"/>
      <c r="E16" s="185"/>
    </row>
    <row r="17" spans="1:5" ht="29.25" x14ac:dyDescent="0.25">
      <c r="A17" s="209" t="s">
        <v>578</v>
      </c>
      <c r="B17" s="210" t="s">
        <v>579</v>
      </c>
      <c r="C17" s="211">
        <v>88986.79</v>
      </c>
      <c r="D17" s="212"/>
      <c r="E17" s="185"/>
    </row>
    <row r="18" spans="1:5" ht="60" customHeight="1" x14ac:dyDescent="0.25">
      <c r="A18" s="209" t="s">
        <v>580</v>
      </c>
      <c r="B18" s="210" t="s">
        <v>581</v>
      </c>
      <c r="C18" s="211">
        <v>471430.45</v>
      </c>
      <c r="D18" s="212"/>
      <c r="E18" s="185"/>
    </row>
    <row r="19" spans="1:5" ht="42.75" x14ac:dyDescent="0.25">
      <c r="A19" s="184">
        <v>5120</v>
      </c>
      <c r="B19" s="205" t="s">
        <v>582</v>
      </c>
      <c r="C19" s="206">
        <f>SUM(C20:C32)</f>
        <v>1536468.5899999999</v>
      </c>
      <c r="D19" s="207">
        <f>C19/C61</f>
        <v>0.16701991021841361</v>
      </c>
      <c r="E19" s="208" t="s">
        <v>583</v>
      </c>
    </row>
    <row r="20" spans="1:5" ht="29.25" x14ac:dyDescent="0.25">
      <c r="A20" s="209" t="s">
        <v>584</v>
      </c>
      <c r="B20" s="210" t="s">
        <v>585</v>
      </c>
      <c r="C20" s="211">
        <v>129241.1</v>
      </c>
      <c r="D20" s="212"/>
      <c r="E20" s="185"/>
    </row>
    <row r="21" spans="1:5" ht="29.25" x14ac:dyDescent="0.25">
      <c r="A21" s="209" t="s">
        <v>586</v>
      </c>
      <c r="B21" s="210" t="s">
        <v>587</v>
      </c>
      <c r="C21" s="211">
        <v>5258.96</v>
      </c>
      <c r="D21" s="212"/>
      <c r="E21" s="185"/>
    </row>
    <row r="22" spans="1:5" x14ac:dyDescent="0.25">
      <c r="A22" s="209" t="s">
        <v>588</v>
      </c>
      <c r="B22" s="210" t="s">
        <v>589</v>
      </c>
      <c r="C22" s="219">
        <v>98772.21</v>
      </c>
      <c r="D22" s="212"/>
      <c r="E22" s="185"/>
    </row>
    <row r="23" spans="1:5" x14ac:dyDescent="0.25">
      <c r="A23" s="209" t="s">
        <v>590</v>
      </c>
      <c r="B23" s="210" t="s">
        <v>591</v>
      </c>
      <c r="C23" s="211">
        <v>121960.03</v>
      </c>
      <c r="D23" s="212"/>
      <c r="E23" s="185"/>
    </row>
    <row r="24" spans="1:5" ht="34.5" customHeight="1" x14ac:dyDescent="0.25">
      <c r="A24" s="209" t="s">
        <v>592</v>
      </c>
      <c r="B24" s="210" t="s">
        <v>593</v>
      </c>
      <c r="C24" s="211">
        <v>581797.81999999995</v>
      </c>
      <c r="D24" s="212"/>
      <c r="E24" s="185"/>
    </row>
    <row r="25" spans="1:5" x14ac:dyDescent="0.25">
      <c r="A25" s="209" t="s">
        <v>594</v>
      </c>
      <c r="B25" s="210" t="s">
        <v>595</v>
      </c>
      <c r="C25" s="211">
        <v>391169.58</v>
      </c>
      <c r="D25" s="212"/>
      <c r="E25" s="185"/>
    </row>
    <row r="26" spans="1:5" ht="29.25" x14ac:dyDescent="0.25">
      <c r="A26" s="209" t="s">
        <v>721</v>
      </c>
      <c r="B26" s="210" t="s">
        <v>722</v>
      </c>
      <c r="C26" s="211">
        <v>741</v>
      </c>
      <c r="D26" s="212"/>
      <c r="E26" s="185"/>
    </row>
    <row r="27" spans="1:5" x14ac:dyDescent="0.25">
      <c r="A27" s="209" t="s">
        <v>596</v>
      </c>
      <c r="B27" s="210" t="s">
        <v>597</v>
      </c>
      <c r="C27" s="211">
        <v>171984.18</v>
      </c>
      <c r="D27" s="212"/>
      <c r="E27" s="185"/>
    </row>
    <row r="28" spans="1:5" x14ac:dyDescent="0.25">
      <c r="A28" s="209" t="s">
        <v>705</v>
      </c>
      <c r="B28" s="210" t="s">
        <v>706</v>
      </c>
      <c r="C28" s="211">
        <v>455</v>
      </c>
      <c r="D28" s="212"/>
      <c r="E28" s="185"/>
    </row>
    <row r="29" spans="1:5" ht="29.25" x14ac:dyDescent="0.25">
      <c r="A29" s="209" t="s">
        <v>598</v>
      </c>
      <c r="B29" s="210" t="s">
        <v>599</v>
      </c>
      <c r="C29" s="211">
        <v>2908.71</v>
      </c>
      <c r="D29" s="212"/>
      <c r="E29" s="185"/>
    </row>
    <row r="30" spans="1:5" ht="43.5" x14ac:dyDescent="0.25">
      <c r="A30" s="209" t="s">
        <v>600</v>
      </c>
      <c r="B30" s="210" t="s">
        <v>601</v>
      </c>
      <c r="C30" s="211">
        <v>6949</v>
      </c>
      <c r="D30" s="212"/>
      <c r="E30" s="185"/>
    </row>
    <row r="31" spans="1:5" ht="43.5" x14ac:dyDescent="0.25">
      <c r="A31" s="209" t="s">
        <v>707</v>
      </c>
      <c r="B31" s="210" t="s">
        <v>708</v>
      </c>
      <c r="C31" s="211">
        <v>15119</v>
      </c>
      <c r="D31" s="212"/>
      <c r="E31" s="185"/>
    </row>
    <row r="32" spans="1:5" ht="29.25" x14ac:dyDescent="0.25">
      <c r="A32" s="209" t="s">
        <v>602</v>
      </c>
      <c r="B32" s="210" t="s">
        <v>603</v>
      </c>
      <c r="C32" s="211">
        <v>10112</v>
      </c>
      <c r="D32" s="212"/>
      <c r="E32" s="185"/>
    </row>
    <row r="33" spans="1:5" ht="42.75" x14ac:dyDescent="0.25">
      <c r="A33" s="213" t="s">
        <v>604</v>
      </c>
      <c r="B33" s="214" t="s">
        <v>605</v>
      </c>
      <c r="C33" s="206">
        <f>SUM(C34:C56)</f>
        <v>1683185.3499999999</v>
      </c>
      <c r="D33" s="207">
        <f>C33/C61</f>
        <v>0.18296857343367437</v>
      </c>
      <c r="E33" s="208" t="s">
        <v>606</v>
      </c>
    </row>
    <row r="34" spans="1:5" x14ac:dyDescent="0.25">
      <c r="A34" s="209" t="s">
        <v>607</v>
      </c>
      <c r="B34" s="210" t="s">
        <v>608</v>
      </c>
      <c r="C34" s="211">
        <v>33036</v>
      </c>
      <c r="D34" s="212"/>
      <c r="E34" s="185"/>
    </row>
    <row r="35" spans="1:5" x14ac:dyDescent="0.25">
      <c r="A35" s="209" t="s">
        <v>609</v>
      </c>
      <c r="B35" s="210" t="s">
        <v>610</v>
      </c>
      <c r="C35" s="211">
        <v>18600</v>
      </c>
      <c r="D35" s="212"/>
      <c r="E35" s="185"/>
    </row>
    <row r="36" spans="1:5" x14ac:dyDescent="0.25">
      <c r="A36" s="209" t="s">
        <v>611</v>
      </c>
      <c r="B36" s="210" t="s">
        <v>612</v>
      </c>
      <c r="C36" s="211">
        <v>5652</v>
      </c>
      <c r="D36" s="212"/>
      <c r="E36" s="185"/>
    </row>
    <row r="37" spans="1:5" ht="29.25" x14ac:dyDescent="0.25">
      <c r="A37" s="209" t="s">
        <v>613</v>
      </c>
      <c r="B37" s="210" t="s">
        <v>614</v>
      </c>
      <c r="C37" s="211">
        <v>52998.77</v>
      </c>
      <c r="D37" s="212"/>
      <c r="E37" s="185"/>
    </row>
    <row r="38" spans="1:5" x14ac:dyDescent="0.25">
      <c r="A38" s="209" t="s">
        <v>723</v>
      </c>
      <c r="B38" s="210" t="s">
        <v>724</v>
      </c>
      <c r="C38" s="211">
        <v>367</v>
      </c>
      <c r="D38" s="212"/>
      <c r="E38" s="185"/>
    </row>
    <row r="39" spans="1:5" x14ac:dyDescent="0.25">
      <c r="A39" s="209" t="s">
        <v>615</v>
      </c>
      <c r="B39" s="210" t="s">
        <v>616</v>
      </c>
      <c r="C39" s="211">
        <v>584056.19999999995</v>
      </c>
      <c r="D39" s="212"/>
      <c r="E39" s="185"/>
    </row>
    <row r="40" spans="1:5" x14ac:dyDescent="0.25">
      <c r="A40" s="209" t="s">
        <v>617</v>
      </c>
      <c r="B40" t="s">
        <v>618</v>
      </c>
      <c r="C40" s="211">
        <v>155733.5</v>
      </c>
      <c r="D40" s="212"/>
      <c r="E40" s="185"/>
    </row>
    <row r="41" spans="1:5" ht="30" x14ac:dyDescent="0.25">
      <c r="A41" s="209" t="s">
        <v>619</v>
      </c>
      <c r="B41" s="232" t="s">
        <v>620</v>
      </c>
      <c r="C41" s="211">
        <v>20000</v>
      </c>
      <c r="D41" s="212"/>
      <c r="E41" s="185"/>
    </row>
    <row r="42" spans="1:5" x14ac:dyDescent="0.25">
      <c r="A42" s="209" t="s">
        <v>725</v>
      </c>
      <c r="B42" s="232" t="s">
        <v>728</v>
      </c>
      <c r="C42" s="211">
        <v>144931</v>
      </c>
      <c r="D42" s="212"/>
      <c r="E42" s="185"/>
    </row>
    <row r="43" spans="1:5" x14ac:dyDescent="0.25">
      <c r="A43" s="209" t="s">
        <v>726</v>
      </c>
      <c r="B43" s="232" t="s">
        <v>730</v>
      </c>
      <c r="C43" s="211">
        <v>23425</v>
      </c>
      <c r="D43" s="212"/>
      <c r="E43" s="185"/>
    </row>
    <row r="44" spans="1:5" x14ac:dyDescent="0.25">
      <c r="A44" s="209" t="s">
        <v>727</v>
      </c>
      <c r="B44" s="232" t="s">
        <v>729</v>
      </c>
      <c r="C44" s="211">
        <v>24411.09</v>
      </c>
      <c r="D44" s="212"/>
      <c r="E44" s="185"/>
    </row>
    <row r="45" spans="1:5" ht="29.25" x14ac:dyDescent="0.25">
      <c r="A45" s="209" t="s">
        <v>621</v>
      </c>
      <c r="B45" s="210" t="s">
        <v>622</v>
      </c>
      <c r="C45" s="211">
        <v>165000</v>
      </c>
      <c r="D45" s="212"/>
      <c r="E45" s="185"/>
    </row>
    <row r="46" spans="1:5" x14ac:dyDescent="0.25">
      <c r="A46" s="209" t="s">
        <v>623</v>
      </c>
      <c r="B46" s="210" t="s">
        <v>624</v>
      </c>
      <c r="C46" s="211">
        <v>56346.41</v>
      </c>
      <c r="D46" s="212"/>
      <c r="E46" s="185"/>
    </row>
    <row r="47" spans="1:5" ht="46.5" customHeight="1" x14ac:dyDescent="0.25">
      <c r="A47" s="209" t="s">
        <v>731</v>
      </c>
      <c r="B47" s="210" t="s">
        <v>732</v>
      </c>
      <c r="C47" s="211">
        <v>5000</v>
      </c>
      <c r="D47" s="212"/>
      <c r="E47" s="185"/>
    </row>
    <row r="48" spans="1:5" ht="29.25" x14ac:dyDescent="0.25">
      <c r="A48" s="209" t="s">
        <v>625</v>
      </c>
      <c r="B48" s="210" t="s">
        <v>626</v>
      </c>
      <c r="C48" s="211">
        <v>134871.64000000001</v>
      </c>
      <c r="D48" s="212"/>
      <c r="E48" s="185"/>
    </row>
    <row r="49" spans="1:5" ht="29.25" x14ac:dyDescent="0.25">
      <c r="A49" s="209" t="s">
        <v>627</v>
      </c>
      <c r="B49" s="210" t="s">
        <v>628</v>
      </c>
      <c r="C49" s="211">
        <v>6510</v>
      </c>
      <c r="D49" s="212"/>
      <c r="E49" s="185"/>
    </row>
    <row r="50" spans="1:5" ht="43.5" x14ac:dyDescent="0.25">
      <c r="A50" s="209" t="s">
        <v>629</v>
      </c>
      <c r="B50" s="210" t="s">
        <v>630</v>
      </c>
      <c r="C50" s="211">
        <v>10000</v>
      </c>
      <c r="D50" s="212"/>
      <c r="E50" s="185"/>
    </row>
    <row r="51" spans="1:5" x14ac:dyDescent="0.25">
      <c r="A51" s="209" t="s">
        <v>631</v>
      </c>
      <c r="B51" s="210" t="s">
        <v>632</v>
      </c>
      <c r="C51" s="211">
        <v>42440.09</v>
      </c>
      <c r="D51" s="212"/>
      <c r="E51" s="185"/>
    </row>
    <row r="52" spans="1:5" x14ac:dyDescent="0.25">
      <c r="A52" s="209" t="s">
        <v>633</v>
      </c>
      <c r="B52" s="210" t="s">
        <v>634</v>
      </c>
      <c r="C52" s="211">
        <v>74324.649999999994</v>
      </c>
      <c r="D52" s="212"/>
      <c r="E52" s="185"/>
    </row>
    <row r="53" spans="1:5" x14ac:dyDescent="0.25">
      <c r="A53" s="209" t="s">
        <v>635</v>
      </c>
      <c r="B53" s="210" t="s">
        <v>636</v>
      </c>
      <c r="C53" s="211">
        <v>2080</v>
      </c>
      <c r="D53" s="212"/>
      <c r="E53" s="185"/>
    </row>
    <row r="54" spans="1:5" x14ac:dyDescent="0.25">
      <c r="A54" s="209" t="s">
        <v>637</v>
      </c>
      <c r="B54" s="210" t="s">
        <v>638</v>
      </c>
      <c r="C54" s="211">
        <v>3019</v>
      </c>
      <c r="D54" s="212"/>
      <c r="E54" s="185"/>
    </row>
    <row r="55" spans="1:5" ht="29.25" x14ac:dyDescent="0.25">
      <c r="A55" s="209" t="s">
        <v>639</v>
      </c>
      <c r="B55" s="210" t="s">
        <v>640</v>
      </c>
      <c r="C55" s="211">
        <v>12627</v>
      </c>
      <c r="D55" s="212"/>
      <c r="E55" s="185"/>
    </row>
    <row r="56" spans="1:5" ht="29.25" x14ac:dyDescent="0.25">
      <c r="A56" s="209" t="s">
        <v>641</v>
      </c>
      <c r="B56" s="210" t="s">
        <v>642</v>
      </c>
      <c r="C56" s="211">
        <v>107756</v>
      </c>
      <c r="D56" s="212"/>
      <c r="E56" s="185"/>
    </row>
    <row r="57" spans="1:5" ht="42.75" x14ac:dyDescent="0.25">
      <c r="A57" s="184" t="s">
        <v>643</v>
      </c>
      <c r="B57" s="205" t="s">
        <v>644</v>
      </c>
      <c r="C57" s="206">
        <f>SUM(C58:C60)</f>
        <v>1804147.56</v>
      </c>
      <c r="D57" s="207">
        <f>C57/C61</f>
        <v>0.19611762027102034</v>
      </c>
      <c r="E57" s="208" t="s">
        <v>645</v>
      </c>
    </row>
    <row r="58" spans="1:5" ht="28.5" x14ac:dyDescent="0.25">
      <c r="A58" s="184" t="s">
        <v>709</v>
      </c>
      <c r="B58" s="205" t="s">
        <v>710</v>
      </c>
      <c r="C58" s="219">
        <v>33400</v>
      </c>
      <c r="D58" s="207"/>
      <c r="E58" s="208"/>
    </row>
    <row r="59" spans="1:5" ht="28.5" x14ac:dyDescent="0.25">
      <c r="A59" s="184" t="s">
        <v>711</v>
      </c>
      <c r="B59" s="205" t="s">
        <v>712</v>
      </c>
      <c r="C59" s="219">
        <v>97400</v>
      </c>
      <c r="D59" s="207"/>
      <c r="E59" s="208"/>
    </row>
    <row r="60" spans="1:5" ht="29.25" x14ac:dyDescent="0.25">
      <c r="A60" s="209" t="s">
        <v>646</v>
      </c>
      <c r="B60" s="210" t="s">
        <v>647</v>
      </c>
      <c r="C60" s="219">
        <v>1673347.56</v>
      </c>
      <c r="D60" s="215"/>
      <c r="E60" s="185"/>
    </row>
    <row r="61" spans="1:5" x14ac:dyDescent="0.25">
      <c r="A61" s="216"/>
      <c r="B61" s="217" t="s">
        <v>6</v>
      </c>
      <c r="C61" s="189">
        <f>C9+C19+C33+C57</f>
        <v>9199313.9499999993</v>
      </c>
      <c r="D61" s="218">
        <f>D9+D19+D33+D57</f>
        <v>1</v>
      </c>
      <c r="E61" s="182"/>
    </row>
    <row r="62" spans="1:5" x14ac:dyDescent="0.25">
      <c r="A62" s="273" t="s">
        <v>140</v>
      </c>
      <c r="B62" s="273"/>
      <c r="C62" s="273"/>
      <c r="D62" s="273"/>
      <c r="E62" s="273"/>
    </row>
    <row r="63" spans="1:5" x14ac:dyDescent="0.25">
      <c r="A63" s="1"/>
      <c r="B63" s="34"/>
      <c r="C63" s="33"/>
      <c r="D63" s="32"/>
      <c r="E63" s="32"/>
    </row>
    <row r="64" spans="1:5" x14ac:dyDescent="0.25">
      <c r="A64" s="1"/>
      <c r="B64" s="34"/>
      <c r="C64" s="33"/>
      <c r="D64" s="32"/>
      <c r="E64" s="32"/>
    </row>
    <row r="65" spans="1:5" x14ac:dyDescent="0.25">
      <c r="A65" s="1"/>
      <c r="B65" s="34"/>
      <c r="C65" s="33"/>
      <c r="D65" s="32"/>
      <c r="E65" s="32"/>
    </row>
    <row r="66" spans="1:5" x14ac:dyDescent="0.25">
      <c r="A66" s="1"/>
      <c r="B66" s="34"/>
      <c r="C66" s="33"/>
      <c r="D66" s="32"/>
      <c r="E66" s="32"/>
    </row>
    <row r="67" spans="1:5" x14ac:dyDescent="0.25">
      <c r="A67" s="1"/>
      <c r="B67" s="34"/>
      <c r="C67" s="33"/>
      <c r="D67" s="32"/>
      <c r="E67" s="32"/>
    </row>
    <row r="68" spans="1:5" x14ac:dyDescent="0.25">
      <c r="A68" s="1"/>
      <c r="B68" s="34"/>
      <c r="C68" s="33"/>
      <c r="D68" s="32"/>
      <c r="E68" s="32"/>
    </row>
    <row r="69" spans="1:5" x14ac:dyDescent="0.25">
      <c r="A69" s="11"/>
      <c r="B69" s="253"/>
      <c r="C69" s="253"/>
      <c r="D69" s="254"/>
      <c r="E69" s="254"/>
    </row>
    <row r="70" spans="1:5" x14ac:dyDescent="0.25">
      <c r="A70" s="25"/>
      <c r="B70" s="25"/>
      <c r="C70" s="35"/>
      <c r="D70" s="36"/>
      <c r="E70" s="36"/>
    </row>
    <row r="71" spans="1:5" x14ac:dyDescent="0.25">
      <c r="A71" s="37"/>
      <c r="B71" s="37"/>
      <c r="C71" s="38"/>
      <c r="D71" s="39"/>
      <c r="E71" s="39"/>
    </row>
  </sheetData>
  <protectedRanges>
    <protectedRange sqref="B63:D68" name="Rango1_1"/>
    <protectedRange sqref="B61:D62" name="Rango1_1_1"/>
    <protectedRange sqref="B19:C19 B57:C57 B9:D11 B12:C16 D12:D60 B58:C58 B59:C59" name="Rango1_1_1_1"/>
  </protectedRanges>
  <mergeCells count="8">
    <mergeCell ref="B69:E69"/>
    <mergeCell ref="A6:E6"/>
    <mergeCell ref="A2:F2"/>
    <mergeCell ref="A3:E3"/>
    <mergeCell ref="A4:E4"/>
    <mergeCell ref="A5:E5"/>
    <mergeCell ref="A7:E7"/>
    <mergeCell ref="A62:E62"/>
  </mergeCells>
  <pageMargins left="1.4960629921259843" right="0.70866141732283472" top="0.74803149606299213" bottom="0.74803149606299213" header="0.31496062992125984" footer="0.31496062992125984"/>
  <pageSetup scale="71" orientation="portrait" r:id="rId1"/>
  <colBreaks count="1" manualBreakCount="1">
    <brk id="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2"/>
  <sheetViews>
    <sheetView showGridLines="0" topLeftCell="B7" zoomScale="80" zoomScaleNormal="80" workbookViewId="0">
      <selection activeCell="E25" sqref="E25"/>
    </sheetView>
  </sheetViews>
  <sheetFormatPr baseColWidth="10" defaultColWidth="11.42578125" defaultRowHeight="15" x14ac:dyDescent="0.25"/>
  <cols>
    <col min="1" max="1" width="13.5703125" style="4" customWidth="1"/>
    <col min="2" max="2" width="11.42578125" style="4"/>
    <col min="3" max="3" width="31.7109375" style="4" customWidth="1"/>
    <col min="4" max="4" width="17.140625" style="4" customWidth="1"/>
    <col min="5" max="5" width="17.7109375" style="4" bestFit="1" customWidth="1"/>
    <col min="6" max="6" width="15.5703125" style="4" customWidth="1"/>
    <col min="7" max="16384" width="11.42578125" style="4"/>
  </cols>
  <sheetData>
    <row r="1" spans="2:8" x14ac:dyDescent="0.25">
      <c r="B1" s="1"/>
      <c r="C1" s="1"/>
      <c r="D1" s="1"/>
      <c r="E1" s="1"/>
      <c r="F1" s="2"/>
      <c r="G1" s="255" t="s">
        <v>71</v>
      </c>
      <c r="H1" s="255"/>
    </row>
    <row r="2" spans="2:8" x14ac:dyDescent="0.25">
      <c r="B2" s="239" t="s">
        <v>369</v>
      </c>
      <c r="C2" s="239"/>
      <c r="D2" s="239"/>
      <c r="E2" s="239"/>
      <c r="F2" s="239"/>
      <c r="G2" s="239"/>
      <c r="H2" s="239"/>
    </row>
    <row r="3" spans="2:8" ht="15.75" customHeight="1" x14ac:dyDescent="0.25">
      <c r="B3" s="239" t="s">
        <v>9</v>
      </c>
      <c r="C3" s="239"/>
      <c r="D3" s="239"/>
      <c r="E3" s="239"/>
      <c r="F3" s="239"/>
      <c r="G3" s="239"/>
      <c r="H3" s="239"/>
    </row>
    <row r="4" spans="2:8" x14ac:dyDescent="0.25">
      <c r="B4" s="239" t="s">
        <v>72</v>
      </c>
      <c r="C4" s="239"/>
      <c r="D4" s="239"/>
      <c r="E4" s="239"/>
      <c r="F4" s="239"/>
      <c r="G4" s="239"/>
      <c r="H4" s="239"/>
    </row>
    <row r="5" spans="2:8" x14ac:dyDescent="0.25">
      <c r="B5" s="240" t="s">
        <v>73</v>
      </c>
      <c r="C5" s="240"/>
      <c r="D5" s="240"/>
      <c r="E5" s="240"/>
      <c r="F5" s="240"/>
      <c r="G5" s="240"/>
      <c r="H5" s="240"/>
    </row>
    <row r="6" spans="2:8" x14ac:dyDescent="0.25">
      <c r="B6" s="271" t="s">
        <v>715</v>
      </c>
      <c r="C6" s="271"/>
      <c r="D6" s="271"/>
      <c r="E6" s="271"/>
      <c r="F6" s="271"/>
      <c r="G6" s="271"/>
      <c r="H6" s="271"/>
    </row>
    <row r="7" spans="2:8" ht="22.5" customHeight="1" x14ac:dyDescent="0.25">
      <c r="B7" s="116" t="s">
        <v>12</v>
      </c>
      <c r="C7" s="115" t="s">
        <v>13</v>
      </c>
      <c r="D7" s="117" t="s">
        <v>7</v>
      </c>
      <c r="E7" s="117" t="s">
        <v>8</v>
      </c>
      <c r="F7" s="117" t="s">
        <v>74</v>
      </c>
      <c r="G7" s="117" t="s">
        <v>14</v>
      </c>
      <c r="H7" s="117" t="s">
        <v>57</v>
      </c>
    </row>
    <row r="8" spans="2:8" ht="24" x14ac:dyDescent="0.25">
      <c r="B8" s="221">
        <v>3100</v>
      </c>
      <c r="C8" s="190" t="s">
        <v>649</v>
      </c>
      <c r="D8" s="73">
        <f>D9</f>
        <v>4984443.5</v>
      </c>
      <c r="E8" s="74">
        <f>+E9</f>
        <v>4984443.5</v>
      </c>
      <c r="F8" s="65"/>
      <c r="G8" s="168" t="s">
        <v>690</v>
      </c>
      <c r="H8" s="168" t="s">
        <v>689</v>
      </c>
    </row>
    <row r="9" spans="2:8" x14ac:dyDescent="0.25">
      <c r="B9" s="55">
        <v>3110</v>
      </c>
      <c r="C9" s="56" t="s">
        <v>650</v>
      </c>
      <c r="D9" s="61">
        <f>D11+D10</f>
        <v>4984443.5</v>
      </c>
      <c r="E9" s="65">
        <f>E10+E11</f>
        <v>4984443.5</v>
      </c>
      <c r="F9" s="65"/>
      <c r="G9" s="55"/>
      <c r="H9" s="55"/>
    </row>
    <row r="10" spans="2:8" x14ac:dyDescent="0.25">
      <c r="B10" s="220" t="s">
        <v>651</v>
      </c>
      <c r="C10" s="56" t="s">
        <v>652</v>
      </c>
      <c r="D10" s="61">
        <v>3907040.18</v>
      </c>
      <c r="E10" s="65">
        <v>3907040.18</v>
      </c>
      <c r="F10" s="65"/>
      <c r="G10" s="55"/>
      <c r="H10" s="55"/>
    </row>
    <row r="11" spans="2:8" x14ac:dyDescent="0.25">
      <c r="B11" s="220" t="s">
        <v>653</v>
      </c>
      <c r="C11" s="56" t="s">
        <v>654</v>
      </c>
      <c r="D11" s="61">
        <v>1077403.32</v>
      </c>
      <c r="E11" s="65">
        <v>1077403.32</v>
      </c>
      <c r="F11" s="65"/>
      <c r="G11" s="55"/>
      <c r="H11" s="55"/>
    </row>
    <row r="12" spans="2:8" ht="24" x14ac:dyDescent="0.25">
      <c r="B12" s="222">
        <v>3200</v>
      </c>
      <c r="C12" s="190" t="s">
        <v>655</v>
      </c>
      <c r="D12" s="73">
        <f>D13</f>
        <v>-773531.94</v>
      </c>
      <c r="E12" s="73">
        <f>E13</f>
        <v>-1077755.96</v>
      </c>
      <c r="F12" s="74"/>
      <c r="G12" s="168" t="s">
        <v>691</v>
      </c>
      <c r="H12" s="168" t="s">
        <v>689</v>
      </c>
    </row>
    <row r="13" spans="2:8" x14ac:dyDescent="0.25">
      <c r="B13" s="220">
        <v>3220</v>
      </c>
      <c r="C13" s="56" t="s">
        <v>656</v>
      </c>
      <c r="D13" s="226">
        <f>+SUM(D14:D30)</f>
        <v>-773531.94</v>
      </c>
      <c r="E13" s="226">
        <f>+SUM(E14:E30)</f>
        <v>-1077755.96</v>
      </c>
      <c r="F13" s="65"/>
      <c r="G13" s="55"/>
      <c r="H13" s="55"/>
    </row>
    <row r="14" spans="2:8" x14ac:dyDescent="0.25">
      <c r="B14" s="220" t="s">
        <v>657</v>
      </c>
      <c r="C14" s="56" t="s">
        <v>673</v>
      </c>
      <c r="D14" s="61">
        <v>29758.47</v>
      </c>
      <c r="E14" s="65">
        <v>29758.47</v>
      </c>
      <c r="F14" s="65"/>
      <c r="G14" s="55"/>
      <c r="H14" s="55"/>
    </row>
    <row r="15" spans="2:8" x14ac:dyDescent="0.25">
      <c r="B15" s="220" t="s">
        <v>658</v>
      </c>
      <c r="C15" s="56" t="s">
        <v>674</v>
      </c>
      <c r="D15" s="61">
        <v>124749.96</v>
      </c>
      <c r="E15" s="65">
        <v>124749.96</v>
      </c>
      <c r="F15" s="65"/>
      <c r="G15" s="55"/>
      <c r="H15" s="55"/>
    </row>
    <row r="16" spans="2:8" x14ac:dyDescent="0.25">
      <c r="B16" s="220" t="s">
        <v>659</v>
      </c>
      <c r="C16" s="56" t="s">
        <v>675</v>
      </c>
      <c r="D16" s="223">
        <v>115458.07</v>
      </c>
      <c r="E16" s="223">
        <v>115458.07</v>
      </c>
      <c r="F16" s="65"/>
      <c r="G16" s="55"/>
      <c r="H16" s="55"/>
    </row>
    <row r="17" spans="2:8" x14ac:dyDescent="0.25">
      <c r="B17" s="220" t="s">
        <v>660</v>
      </c>
      <c r="C17" s="56" t="s">
        <v>676</v>
      </c>
      <c r="D17" s="224">
        <v>-546294.96</v>
      </c>
      <c r="E17" s="225">
        <v>-546294.96</v>
      </c>
      <c r="F17" s="65"/>
      <c r="G17" s="55"/>
      <c r="H17" s="55"/>
    </row>
    <row r="18" spans="2:8" x14ac:dyDescent="0.25">
      <c r="B18" s="220" t="s">
        <v>661</v>
      </c>
      <c r="C18" s="56" t="s">
        <v>677</v>
      </c>
      <c r="D18" s="224">
        <v>-157812.51</v>
      </c>
      <c r="E18" s="225">
        <v>-157812.51</v>
      </c>
      <c r="F18" s="65"/>
      <c r="G18" s="55"/>
      <c r="H18" s="55"/>
    </row>
    <row r="19" spans="2:8" x14ac:dyDescent="0.25">
      <c r="B19" s="220" t="s">
        <v>662</v>
      </c>
      <c r="C19" s="56" t="s">
        <v>678</v>
      </c>
      <c r="D19" s="224">
        <v>4669496.66</v>
      </c>
      <c r="E19" s="225">
        <v>4669496.66</v>
      </c>
      <c r="F19" s="65"/>
      <c r="G19" s="55"/>
      <c r="H19" s="55"/>
    </row>
    <row r="20" spans="2:8" x14ac:dyDescent="0.25">
      <c r="B20" s="220" t="s">
        <v>663</v>
      </c>
      <c r="C20" s="56" t="s">
        <v>679</v>
      </c>
      <c r="D20" s="224">
        <v>-3396544.2</v>
      </c>
      <c r="E20" s="225">
        <v>-3396544.2</v>
      </c>
      <c r="F20" s="65"/>
      <c r="G20" s="55"/>
      <c r="H20" s="55"/>
    </row>
    <row r="21" spans="2:8" x14ac:dyDescent="0.25">
      <c r="B21" s="220" t="s">
        <v>664</v>
      </c>
      <c r="C21" s="56" t="s">
        <v>680</v>
      </c>
      <c r="D21" s="224">
        <v>-1299417.8400000001</v>
      </c>
      <c r="E21" s="225">
        <v>-1299417.8400000001</v>
      </c>
      <c r="F21" s="65"/>
      <c r="G21" s="55"/>
      <c r="H21" s="55"/>
    </row>
    <row r="22" spans="2:8" x14ac:dyDescent="0.25">
      <c r="B22" s="220" t="s">
        <v>665</v>
      </c>
      <c r="C22" s="56" t="s">
        <v>681</v>
      </c>
      <c r="D22" s="224">
        <v>2305986.2599999998</v>
      </c>
      <c r="E22" s="225">
        <v>2305986.2599999998</v>
      </c>
      <c r="F22" s="65"/>
      <c r="G22" s="55"/>
      <c r="H22" s="55"/>
    </row>
    <row r="23" spans="2:8" x14ac:dyDescent="0.25">
      <c r="B23" s="220" t="s">
        <v>666</v>
      </c>
      <c r="C23" s="56" t="s">
        <v>682</v>
      </c>
      <c r="D23" s="224">
        <v>-612448.64</v>
      </c>
      <c r="E23" s="225">
        <v>-612448.64</v>
      </c>
      <c r="F23" s="65"/>
      <c r="G23" s="55"/>
      <c r="H23" s="55"/>
    </row>
    <row r="24" spans="2:8" ht="24" x14ac:dyDescent="0.25">
      <c r="B24" s="220" t="s">
        <v>667</v>
      </c>
      <c r="C24" s="56" t="s">
        <v>683</v>
      </c>
      <c r="D24" s="224">
        <v>155145.85999999999</v>
      </c>
      <c r="E24" s="225">
        <v>155145.85999999999</v>
      </c>
      <c r="F24" s="65"/>
      <c r="G24" s="55"/>
      <c r="H24" s="55"/>
    </row>
    <row r="25" spans="2:8" ht="24" x14ac:dyDescent="0.25">
      <c r="B25" s="220" t="s">
        <v>668</v>
      </c>
      <c r="C25" s="56" t="s">
        <v>684</v>
      </c>
      <c r="D25" s="224">
        <v>2012753</v>
      </c>
      <c r="E25" s="225">
        <v>2012753</v>
      </c>
      <c r="F25" s="65"/>
      <c r="G25" s="55"/>
      <c r="H25" s="55"/>
    </row>
    <row r="26" spans="2:8" ht="24" x14ac:dyDescent="0.25">
      <c r="B26" s="220" t="s">
        <v>669</v>
      </c>
      <c r="C26" s="56" t="s">
        <v>685</v>
      </c>
      <c r="D26" s="224">
        <v>-4922262.47</v>
      </c>
      <c r="E26" s="225">
        <v>-4922262.47</v>
      </c>
      <c r="F26" s="65"/>
      <c r="G26" s="55"/>
      <c r="H26" s="55"/>
    </row>
    <row r="27" spans="2:8" ht="24" x14ac:dyDescent="0.25">
      <c r="B27" s="220" t="s">
        <v>670</v>
      </c>
      <c r="C27" s="56" t="s">
        <v>686</v>
      </c>
      <c r="D27" s="224">
        <v>-297463.84000000003</v>
      </c>
      <c r="E27" s="225">
        <v>-297463.84000000003</v>
      </c>
      <c r="F27" s="65"/>
      <c r="G27" s="55"/>
      <c r="H27" s="55"/>
    </row>
    <row r="28" spans="2:8" ht="24" x14ac:dyDescent="0.25">
      <c r="B28" s="220" t="s">
        <v>671</v>
      </c>
      <c r="C28" s="56" t="s">
        <v>687</v>
      </c>
      <c r="D28" s="224">
        <v>1203403.51</v>
      </c>
      <c r="E28" s="225">
        <v>1190371.73</v>
      </c>
      <c r="F28" s="65"/>
      <c r="G28" s="55"/>
      <c r="H28" s="55"/>
    </row>
    <row r="29" spans="2:8" ht="24" x14ac:dyDescent="0.25">
      <c r="B29" s="220" t="s">
        <v>672</v>
      </c>
      <c r="C29" s="56" t="s">
        <v>688</v>
      </c>
      <c r="D29" s="224">
        <v>-244803.33</v>
      </c>
      <c r="E29" s="225">
        <v>-279635.87</v>
      </c>
      <c r="F29" s="65"/>
      <c r="G29" s="55"/>
      <c r="H29" s="55"/>
    </row>
    <row r="30" spans="2:8" ht="24" x14ac:dyDescent="0.25">
      <c r="B30" s="220" t="s">
        <v>713</v>
      </c>
      <c r="C30" s="56" t="s">
        <v>714</v>
      </c>
      <c r="D30" s="224">
        <v>86764.06</v>
      </c>
      <c r="E30" s="225">
        <v>-169595.64</v>
      </c>
      <c r="F30" s="65"/>
      <c r="G30" s="55"/>
      <c r="H30" s="55"/>
    </row>
    <row r="31" spans="2:8" x14ac:dyDescent="0.25">
      <c r="B31" s="55"/>
      <c r="C31" s="180" t="s">
        <v>6</v>
      </c>
      <c r="D31" s="73">
        <f>D8+D12</f>
        <v>4210911.5600000005</v>
      </c>
      <c r="E31" s="73">
        <f>E8+E12</f>
        <v>3906687.54</v>
      </c>
      <c r="F31" s="65"/>
      <c r="G31" s="55"/>
      <c r="H31" s="55"/>
    </row>
    <row r="32" spans="2:8" x14ac:dyDescent="0.25">
      <c r="B32" s="123" t="s">
        <v>140</v>
      </c>
      <c r="C32" s="25"/>
      <c r="D32" s="26"/>
      <c r="E32" s="27"/>
      <c r="F32" s="27"/>
      <c r="G32" s="11"/>
      <c r="H32" s="11"/>
    </row>
    <row r="33" spans="2:8" x14ac:dyDescent="0.25">
      <c r="B33" s="11"/>
      <c r="C33" s="25"/>
      <c r="D33" s="26"/>
      <c r="E33" s="27"/>
      <c r="F33" s="27"/>
      <c r="G33" s="11"/>
      <c r="H33" s="11"/>
    </row>
    <row r="34" spans="2:8" x14ac:dyDescent="0.25">
      <c r="B34" s="11"/>
      <c r="C34" s="25"/>
      <c r="D34" s="26"/>
      <c r="E34" s="27"/>
      <c r="F34" s="27"/>
      <c r="G34" s="11"/>
      <c r="H34" s="11"/>
    </row>
    <row r="35" spans="2:8" x14ac:dyDescent="0.25">
      <c r="B35" s="11"/>
      <c r="C35" s="25"/>
      <c r="D35" s="26"/>
      <c r="E35" s="27"/>
      <c r="F35" s="27"/>
      <c r="G35" s="11"/>
      <c r="H35" s="11"/>
    </row>
    <row r="36" spans="2:8" x14ac:dyDescent="0.25">
      <c r="B36" s="11"/>
      <c r="C36" s="25"/>
      <c r="D36" s="26"/>
      <c r="E36" s="27"/>
      <c r="F36" s="27"/>
      <c r="G36" s="11"/>
      <c r="H36" s="11"/>
    </row>
    <row r="37" spans="2:8" x14ac:dyDescent="0.25">
      <c r="B37" s="11"/>
      <c r="C37" s="25"/>
      <c r="D37" s="26"/>
      <c r="E37" s="27"/>
      <c r="F37" s="27"/>
      <c r="G37" s="11"/>
      <c r="H37" s="11"/>
    </row>
    <row r="38" spans="2:8" x14ac:dyDescent="0.25">
      <c r="B38" s="11"/>
      <c r="C38" s="25"/>
      <c r="D38" s="26"/>
      <c r="E38" s="27"/>
      <c r="F38" s="27"/>
      <c r="G38" s="11"/>
      <c r="H38" s="11"/>
    </row>
    <row r="39" spans="2:8" x14ac:dyDescent="0.25">
      <c r="B39" s="11"/>
      <c r="C39" s="25"/>
      <c r="D39" s="26"/>
      <c r="E39" s="27"/>
      <c r="F39" s="27"/>
      <c r="G39" s="11"/>
      <c r="H39" s="11"/>
    </row>
    <row r="40" spans="2:8" x14ac:dyDescent="0.25">
      <c r="B40" s="11"/>
      <c r="C40" s="25"/>
      <c r="D40" s="26"/>
      <c r="E40" s="27"/>
      <c r="F40" s="27"/>
      <c r="G40" s="11"/>
      <c r="H40" s="11"/>
    </row>
    <row r="41" spans="2:8" x14ac:dyDescent="0.25">
      <c r="B41" s="11"/>
      <c r="C41" s="25"/>
      <c r="D41" s="26"/>
      <c r="E41" s="27"/>
      <c r="F41" s="27"/>
      <c r="G41" s="11"/>
      <c r="H41" s="11"/>
    </row>
    <row r="42" spans="2:8" x14ac:dyDescent="0.25">
      <c r="B42" s="11"/>
      <c r="C42" s="253"/>
      <c r="D42" s="253"/>
      <c r="E42" s="254"/>
      <c r="F42" s="254"/>
      <c r="G42" s="11"/>
      <c r="H42" s="11"/>
    </row>
  </sheetData>
  <protectedRanges>
    <protectedRange sqref="D14:E15 D8:E12 D17:E41 C8:C41" name="Rango1_1"/>
  </protectedRanges>
  <mergeCells count="7">
    <mergeCell ref="G1:H1"/>
    <mergeCell ref="C42:F42"/>
    <mergeCell ref="B2:H2"/>
    <mergeCell ref="B3:H3"/>
    <mergeCell ref="B4:H4"/>
    <mergeCell ref="B5:H5"/>
    <mergeCell ref="B6:H6"/>
  </mergeCells>
  <phoneticPr fontId="33" type="noConversion"/>
  <pageMargins left="1.4960629921259843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5"/>
  <sheetViews>
    <sheetView showGridLines="0" zoomScale="80" zoomScaleNormal="80" workbookViewId="0">
      <selection activeCell="A6" sqref="A6:G6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08"/>
      <c r="B1" s="108"/>
      <c r="C1" s="108"/>
      <c r="D1" s="108"/>
      <c r="E1" s="2"/>
      <c r="F1" s="255" t="s">
        <v>75</v>
      </c>
      <c r="G1" s="255"/>
    </row>
    <row r="2" spans="1:7" x14ac:dyDescent="0.25">
      <c r="A2" s="239" t="s">
        <v>142</v>
      </c>
      <c r="B2" s="239"/>
      <c r="C2" s="239"/>
      <c r="D2" s="239"/>
      <c r="E2" s="239"/>
      <c r="F2" s="239"/>
      <c r="G2" s="239"/>
    </row>
    <row r="3" spans="1:7" ht="15.75" customHeight="1" x14ac:dyDescent="0.25">
      <c r="A3" s="239" t="s">
        <v>9</v>
      </c>
      <c r="B3" s="239"/>
      <c r="C3" s="239"/>
      <c r="D3" s="239"/>
      <c r="E3" s="239"/>
      <c r="F3" s="239"/>
      <c r="G3" s="239"/>
    </row>
    <row r="4" spans="1:7" x14ac:dyDescent="0.25">
      <c r="A4" s="239" t="s">
        <v>72</v>
      </c>
      <c r="B4" s="239"/>
      <c r="C4" s="239"/>
      <c r="D4" s="239"/>
      <c r="E4" s="239"/>
      <c r="F4" s="239"/>
      <c r="G4" s="239"/>
    </row>
    <row r="5" spans="1:7" x14ac:dyDescent="0.25">
      <c r="A5" s="240" t="s">
        <v>76</v>
      </c>
      <c r="B5" s="240"/>
      <c r="C5" s="240"/>
      <c r="D5" s="240"/>
      <c r="E5" s="240"/>
      <c r="F5" s="240"/>
      <c r="G5" s="240"/>
    </row>
    <row r="6" spans="1:7" x14ac:dyDescent="0.25">
      <c r="A6" s="271" t="s">
        <v>715</v>
      </c>
      <c r="B6" s="271"/>
      <c r="C6" s="271"/>
      <c r="D6" s="271"/>
      <c r="E6" s="271"/>
      <c r="F6" s="271"/>
      <c r="G6" s="271"/>
    </row>
    <row r="7" spans="1:7" ht="22.5" customHeight="1" x14ac:dyDescent="0.25">
      <c r="A7" s="116" t="s">
        <v>12</v>
      </c>
      <c r="B7" s="115" t="s">
        <v>13</v>
      </c>
      <c r="C7" s="117" t="s">
        <v>137</v>
      </c>
      <c r="D7" s="117" t="s">
        <v>138</v>
      </c>
      <c r="E7" s="117" t="s">
        <v>74</v>
      </c>
      <c r="F7" s="117" t="s">
        <v>14</v>
      </c>
      <c r="G7" s="117" t="s">
        <v>57</v>
      </c>
    </row>
    <row r="8" spans="1:7" ht="24" x14ac:dyDescent="0.25">
      <c r="A8" s="221">
        <v>3100</v>
      </c>
      <c r="B8" s="190" t="s">
        <v>649</v>
      </c>
      <c r="C8" s="73">
        <f>C9+C12+C13</f>
        <v>4984443.5</v>
      </c>
      <c r="D8" s="73">
        <f>D9+D12+D13</f>
        <v>4984443.5</v>
      </c>
      <c r="E8" s="65"/>
      <c r="F8" s="168" t="s">
        <v>690</v>
      </c>
      <c r="G8" s="168" t="s">
        <v>689</v>
      </c>
    </row>
    <row r="9" spans="1:7" x14ac:dyDescent="0.25">
      <c r="A9" s="55">
        <v>3110</v>
      </c>
      <c r="B9" s="56" t="s">
        <v>650</v>
      </c>
      <c r="C9" s="61">
        <f>C11+C10</f>
        <v>4984443.5</v>
      </c>
      <c r="D9" s="65">
        <f>D10+D11</f>
        <v>4984443.5</v>
      </c>
      <c r="E9" s="65"/>
      <c r="F9" s="55"/>
      <c r="G9" s="55"/>
    </row>
    <row r="10" spans="1:7" x14ac:dyDescent="0.25">
      <c r="A10" s="220" t="s">
        <v>651</v>
      </c>
      <c r="B10" s="56" t="s">
        <v>652</v>
      </c>
      <c r="C10" s="61">
        <v>3907040.18</v>
      </c>
      <c r="D10" s="61">
        <v>3907040.18</v>
      </c>
      <c r="E10" s="65"/>
      <c r="F10" s="55"/>
      <c r="G10" s="55"/>
    </row>
    <row r="11" spans="1:7" x14ac:dyDescent="0.25">
      <c r="A11" s="220" t="s">
        <v>653</v>
      </c>
      <c r="B11" s="56" t="s">
        <v>654</v>
      </c>
      <c r="C11" s="61">
        <v>1077403.32</v>
      </c>
      <c r="D11" s="61">
        <v>1077403.32</v>
      </c>
      <c r="E11" s="65"/>
      <c r="F11" s="55"/>
      <c r="G11" s="55"/>
    </row>
    <row r="12" spans="1:7" ht="22.5" customHeight="1" x14ac:dyDescent="0.25">
      <c r="A12" s="55">
        <v>3120</v>
      </c>
      <c r="B12" s="56" t="s">
        <v>692</v>
      </c>
      <c r="C12" s="61">
        <v>0</v>
      </c>
      <c r="D12" s="65">
        <v>0</v>
      </c>
      <c r="E12" s="65"/>
      <c r="F12" s="55"/>
      <c r="G12" s="55"/>
    </row>
    <row r="13" spans="1:7" ht="24" x14ac:dyDescent="0.25">
      <c r="A13" s="55">
        <v>3130</v>
      </c>
      <c r="B13" s="56" t="s">
        <v>693</v>
      </c>
      <c r="C13" s="61">
        <v>0</v>
      </c>
      <c r="D13" s="65">
        <v>0</v>
      </c>
      <c r="E13" s="65"/>
      <c r="F13" s="55"/>
      <c r="G13" s="55"/>
    </row>
    <row r="14" spans="1:7" x14ac:dyDescent="0.25">
      <c r="A14" s="55"/>
      <c r="B14" s="56"/>
      <c r="C14" s="61"/>
      <c r="D14" s="65"/>
      <c r="E14" s="65"/>
      <c r="F14" s="55"/>
      <c r="G14" s="55"/>
    </row>
    <row r="15" spans="1:7" x14ac:dyDescent="0.25">
      <c r="A15" s="55"/>
      <c r="B15" s="66" t="s">
        <v>6</v>
      </c>
      <c r="C15" s="61">
        <f>C9+C12+C13</f>
        <v>4984443.5</v>
      </c>
      <c r="D15" s="61">
        <f>D9+D12+D13</f>
        <v>4984443.5</v>
      </c>
      <c r="E15" s="65"/>
      <c r="F15" s="55"/>
      <c r="G15" s="55"/>
    </row>
    <row r="16" spans="1:7" x14ac:dyDescent="0.25">
      <c r="A16" s="123" t="s">
        <v>140</v>
      </c>
      <c r="B16" s="25"/>
      <c r="C16" s="26"/>
      <c r="D16" s="27"/>
      <c r="E16" s="27"/>
      <c r="F16" s="11"/>
      <c r="G16" s="11"/>
    </row>
    <row r="17" spans="1:7" x14ac:dyDescent="0.25">
      <c r="A17" s="11"/>
      <c r="B17" s="25"/>
      <c r="C17" s="26"/>
      <c r="D17" s="27"/>
      <c r="E17" s="27"/>
      <c r="F17" s="11"/>
      <c r="G17" s="11"/>
    </row>
    <row r="18" spans="1:7" x14ac:dyDescent="0.25">
      <c r="A18" s="11"/>
      <c r="B18" s="25"/>
      <c r="C18" s="26"/>
      <c r="D18" s="27"/>
      <c r="E18" s="27"/>
      <c r="F18" s="11"/>
      <c r="G18" s="11"/>
    </row>
    <row r="19" spans="1:7" x14ac:dyDescent="0.25">
      <c r="A19" s="11"/>
      <c r="B19" s="25"/>
      <c r="C19" s="26"/>
      <c r="D19" s="27"/>
      <c r="E19" s="27"/>
      <c r="F19" s="11"/>
      <c r="G19" s="11"/>
    </row>
    <row r="20" spans="1:7" x14ac:dyDescent="0.25">
      <c r="A20" s="11"/>
      <c r="B20" s="25"/>
      <c r="C20" s="26"/>
      <c r="D20" s="27"/>
      <c r="E20" s="27"/>
      <c r="F20" s="11"/>
      <c r="G20" s="11"/>
    </row>
    <row r="21" spans="1:7" x14ac:dyDescent="0.25">
      <c r="A21" s="11"/>
      <c r="B21" s="25"/>
      <c r="C21" s="26"/>
      <c r="D21" s="27"/>
      <c r="E21" s="27"/>
      <c r="F21" s="11"/>
      <c r="G21" s="11"/>
    </row>
    <row r="22" spans="1:7" x14ac:dyDescent="0.25">
      <c r="A22" s="11"/>
      <c r="B22" s="25"/>
      <c r="C22" s="26"/>
      <c r="D22" s="27"/>
      <c r="E22" s="27"/>
      <c r="F22" s="11"/>
      <c r="G22" s="11"/>
    </row>
    <row r="23" spans="1:7" x14ac:dyDescent="0.25">
      <c r="A23" s="11"/>
      <c r="B23" s="25"/>
      <c r="C23" s="26"/>
      <c r="D23" s="27"/>
      <c r="E23" s="27"/>
      <c r="F23" s="11"/>
      <c r="G23" s="11"/>
    </row>
    <row r="24" spans="1:7" x14ac:dyDescent="0.25">
      <c r="A24" s="11"/>
      <c r="B24" s="25"/>
      <c r="C24" s="26"/>
      <c r="D24" s="27"/>
      <c r="E24" s="27"/>
      <c r="F24" s="11"/>
      <c r="G24" s="11"/>
    </row>
    <row r="25" spans="1:7" x14ac:dyDescent="0.25">
      <c r="A25" s="11"/>
      <c r="B25" s="253"/>
      <c r="C25" s="253"/>
      <c r="D25" s="254"/>
      <c r="E25" s="254"/>
      <c r="F25" s="11"/>
      <c r="G25" s="11"/>
    </row>
  </sheetData>
  <protectedRanges>
    <protectedRange sqref="B12:D24" name="Rango1_1"/>
    <protectedRange sqref="B8:D11" name="Rango1_1_3"/>
  </protectedRanges>
  <mergeCells count="7">
    <mergeCell ref="F1:G1"/>
    <mergeCell ref="B25:E25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9"/>
  <sheetViews>
    <sheetView showGridLines="0" zoomScale="80" zoomScaleNormal="80" workbookViewId="0">
      <selection activeCell="D11" sqref="D11"/>
    </sheetView>
  </sheetViews>
  <sheetFormatPr baseColWidth="10" defaultColWidth="11.42578125" defaultRowHeight="15" x14ac:dyDescent="0.25"/>
  <cols>
    <col min="1" max="1" width="14.42578125" style="42" customWidth="1"/>
    <col min="2" max="2" width="70.42578125" style="42" customWidth="1"/>
    <col min="3" max="3" width="19" style="42" customWidth="1"/>
    <col min="4" max="4" width="18.85546875" style="42" customWidth="1"/>
    <col min="5" max="16384" width="11.42578125" style="42"/>
  </cols>
  <sheetData>
    <row r="1" spans="1:8" x14ac:dyDescent="0.25">
      <c r="A1" s="40"/>
      <c r="B1" s="40"/>
      <c r="C1" s="40"/>
      <c r="D1" s="41" t="s">
        <v>77</v>
      </c>
    </row>
    <row r="2" spans="1:8" x14ac:dyDescent="0.25">
      <c r="A2" s="239" t="s">
        <v>142</v>
      </c>
      <c r="B2" s="239"/>
      <c r="C2" s="239"/>
      <c r="D2" s="239"/>
      <c r="E2" s="109"/>
      <c r="F2" s="109"/>
      <c r="G2" s="109"/>
    </row>
    <row r="3" spans="1:8" ht="15.75" customHeight="1" x14ac:dyDescent="0.25">
      <c r="A3" s="278" t="s">
        <v>9</v>
      </c>
      <c r="B3" s="278"/>
      <c r="C3" s="278"/>
      <c r="D3" s="278"/>
      <c r="E3" s="112"/>
      <c r="F3" s="112"/>
      <c r="G3" s="112"/>
    </row>
    <row r="4" spans="1:8" x14ac:dyDescent="0.25">
      <c r="A4" s="278" t="s">
        <v>78</v>
      </c>
      <c r="B4" s="278"/>
      <c r="C4" s="278"/>
      <c r="D4" s="278"/>
      <c r="E4" s="112"/>
      <c r="F4" s="112"/>
      <c r="G4" s="112"/>
    </row>
    <row r="5" spans="1:8" x14ac:dyDescent="0.25">
      <c r="A5" s="279" t="s">
        <v>1</v>
      </c>
      <c r="B5" s="279"/>
      <c r="C5" s="279"/>
      <c r="D5" s="279"/>
      <c r="E5" s="112"/>
      <c r="F5" s="112"/>
      <c r="G5" s="112"/>
    </row>
    <row r="6" spans="1:8" x14ac:dyDescent="0.25">
      <c r="A6" s="279" t="s">
        <v>715</v>
      </c>
      <c r="B6" s="279"/>
      <c r="C6" s="279"/>
      <c r="D6" s="279"/>
      <c r="E6" s="112"/>
      <c r="F6" s="112"/>
      <c r="G6" s="112"/>
    </row>
    <row r="7" spans="1:8" x14ac:dyDescent="0.25">
      <c r="A7" s="280" t="s">
        <v>79</v>
      </c>
      <c r="B7" s="280"/>
      <c r="C7" s="83"/>
      <c r="D7" s="83"/>
    </row>
    <row r="8" spans="1:8" ht="22.5" customHeight="1" x14ac:dyDescent="0.25">
      <c r="A8" s="120" t="s">
        <v>12</v>
      </c>
      <c r="B8" s="121" t="s">
        <v>0</v>
      </c>
      <c r="C8" s="119">
        <v>2025</v>
      </c>
      <c r="D8" s="119">
        <v>2024</v>
      </c>
    </row>
    <row r="9" spans="1:8" x14ac:dyDescent="0.25">
      <c r="A9" s="281" t="s">
        <v>80</v>
      </c>
      <c r="B9" s="282"/>
      <c r="C9" s="227"/>
      <c r="D9" s="227"/>
    </row>
    <row r="10" spans="1:8" s="129" customFormat="1" ht="12" x14ac:dyDescent="0.25">
      <c r="A10" s="231">
        <v>1111</v>
      </c>
      <c r="B10" s="136" t="s">
        <v>694</v>
      </c>
      <c r="C10" s="230">
        <v>10136.5</v>
      </c>
      <c r="D10" s="230">
        <v>45136.5</v>
      </c>
      <c r="E10" s="229"/>
      <c r="H10" s="128"/>
    </row>
    <row r="11" spans="1:8" s="129" customFormat="1" ht="12" x14ac:dyDescent="0.25">
      <c r="A11" s="231">
        <v>1112</v>
      </c>
      <c r="B11" s="136" t="s">
        <v>695</v>
      </c>
      <c r="C11" s="230">
        <v>761041.11</v>
      </c>
      <c r="D11" s="230">
        <v>86721.7</v>
      </c>
      <c r="E11" s="229"/>
      <c r="H11" s="128"/>
    </row>
    <row r="12" spans="1:8" x14ac:dyDescent="0.25">
      <c r="A12" s="274" t="s">
        <v>81</v>
      </c>
      <c r="B12" s="275"/>
      <c r="C12" s="228"/>
      <c r="D12" s="228"/>
    </row>
    <row r="13" spans="1:8" x14ac:dyDescent="0.25">
      <c r="A13" s="231">
        <v>1113</v>
      </c>
      <c r="B13" s="136" t="s">
        <v>696</v>
      </c>
      <c r="C13" s="230">
        <v>0</v>
      </c>
      <c r="D13" s="230">
        <v>0</v>
      </c>
    </row>
    <row r="14" spans="1:8" x14ac:dyDescent="0.25">
      <c r="A14" s="85"/>
      <c r="B14" s="85"/>
      <c r="C14" s="85"/>
      <c r="D14" s="85"/>
    </row>
    <row r="15" spans="1:8" x14ac:dyDescent="0.25">
      <c r="A15" s="276" t="s">
        <v>82</v>
      </c>
      <c r="B15" s="277"/>
      <c r="C15" s="84"/>
      <c r="D15" s="84"/>
    </row>
    <row r="16" spans="1:8" s="129" customFormat="1" ht="12" x14ac:dyDescent="0.25">
      <c r="A16" s="231">
        <v>1114</v>
      </c>
      <c r="B16" s="136" t="s">
        <v>697</v>
      </c>
      <c r="C16" s="230">
        <v>0</v>
      </c>
      <c r="D16" s="230">
        <v>0</v>
      </c>
      <c r="E16" s="229"/>
      <c r="H16" s="128"/>
    </row>
    <row r="17" spans="1:8" x14ac:dyDescent="0.25">
      <c r="A17" s="85"/>
      <c r="B17" s="85"/>
      <c r="C17" s="85"/>
      <c r="D17" s="85"/>
    </row>
    <row r="18" spans="1:8" x14ac:dyDescent="0.25">
      <c r="A18" s="276" t="s">
        <v>83</v>
      </c>
      <c r="B18" s="277"/>
      <c r="C18" s="84"/>
      <c r="D18" s="84"/>
    </row>
    <row r="19" spans="1:8" s="129" customFormat="1" ht="12" x14ac:dyDescent="0.25">
      <c r="A19" s="231">
        <v>1115</v>
      </c>
      <c r="B19" s="136" t="s">
        <v>698</v>
      </c>
      <c r="C19" s="230">
        <v>0</v>
      </c>
      <c r="D19" s="230">
        <v>0</v>
      </c>
      <c r="E19" s="229"/>
      <c r="H19" s="128"/>
    </row>
    <row r="20" spans="1:8" x14ac:dyDescent="0.25">
      <c r="A20" s="86"/>
      <c r="B20" s="85"/>
      <c r="C20" s="85"/>
      <c r="D20" s="87"/>
    </row>
    <row r="21" spans="1:8" ht="14.25" customHeight="1" x14ac:dyDescent="0.25">
      <c r="A21" s="276" t="s">
        <v>84</v>
      </c>
      <c r="B21" s="277"/>
      <c r="C21" s="84"/>
      <c r="D21" s="84"/>
    </row>
    <row r="22" spans="1:8" s="129" customFormat="1" ht="12" x14ac:dyDescent="0.25">
      <c r="A22" s="231">
        <v>1116</v>
      </c>
      <c r="B22" s="136" t="s">
        <v>699</v>
      </c>
      <c r="C22" s="230">
        <v>0</v>
      </c>
      <c r="D22" s="230">
        <v>0</v>
      </c>
      <c r="E22" s="229"/>
      <c r="H22" s="128"/>
    </row>
    <row r="23" spans="1:8" ht="14.25" customHeight="1" x14ac:dyDescent="0.25">
      <c r="A23" s="88"/>
      <c r="B23" s="85"/>
      <c r="C23" s="89"/>
      <c r="D23" s="85"/>
    </row>
    <row r="24" spans="1:8" x14ac:dyDescent="0.25">
      <c r="A24" s="43"/>
      <c r="B24" s="113" t="s">
        <v>85</v>
      </c>
      <c r="C24" s="44">
        <f>SUM(C9:C23)</f>
        <v>771177.61</v>
      </c>
      <c r="D24" s="44">
        <f>SUM(D9:D23)</f>
        <v>131858.20000000001</v>
      </c>
    </row>
    <row r="25" spans="1:8" ht="22.5" customHeight="1" x14ac:dyDescent="0.25">
      <c r="A25" s="123" t="s">
        <v>140</v>
      </c>
      <c r="B25" s="45"/>
      <c r="C25" s="46"/>
      <c r="D25" s="47"/>
    </row>
    <row r="26" spans="1:8" ht="23.25" customHeight="1" x14ac:dyDescent="0.3">
      <c r="A26" s="48"/>
      <c r="B26" s="48"/>
      <c r="C26" s="48"/>
      <c r="D26" s="48"/>
    </row>
    <row r="27" spans="1:8" ht="16.5" x14ac:dyDescent="0.3">
      <c r="A27" s="48"/>
      <c r="B27" s="48"/>
      <c r="C27" s="48"/>
      <c r="D27" s="48"/>
    </row>
    <row r="28" spans="1:8" ht="16.5" x14ac:dyDescent="0.3">
      <c r="A28" s="48"/>
      <c r="B28" s="48"/>
      <c r="C28" s="48"/>
      <c r="D28" s="48"/>
    </row>
    <row r="29" spans="1:8" ht="16.5" x14ac:dyDescent="0.3">
      <c r="A29" s="48"/>
      <c r="B29" s="48"/>
      <c r="C29" s="48"/>
      <c r="D29" s="48"/>
    </row>
  </sheetData>
  <protectedRanges>
    <protectedRange sqref="C9:D9 C12:D12 C15:D15 C18:D18 C21:D21 B13 B19 B17:D17 B14:D14 B16 B20:D20 B22 B23:D25 B10:B11" name="Rango1_1"/>
    <protectedRange sqref="A20:A21 A23" name="Rango1"/>
  </protectedRanges>
  <mergeCells count="11">
    <mergeCell ref="A2:D2"/>
    <mergeCell ref="A12:B12"/>
    <mergeCell ref="A15:B15"/>
    <mergeCell ref="A18:B18"/>
    <mergeCell ref="A21:B21"/>
    <mergeCell ref="A3:D3"/>
    <mergeCell ref="A4:D4"/>
    <mergeCell ref="A5:D5"/>
    <mergeCell ref="A7:B7"/>
    <mergeCell ref="A9:B9"/>
    <mergeCell ref="A6:D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6"/>
  <sheetViews>
    <sheetView showGridLines="0" topLeftCell="A13" zoomScale="70" zoomScaleNormal="70" workbookViewId="0">
      <selection activeCell="D67" sqref="D67"/>
    </sheetView>
  </sheetViews>
  <sheetFormatPr baseColWidth="10" defaultColWidth="11.42578125" defaultRowHeight="15" x14ac:dyDescent="0.25"/>
  <cols>
    <col min="1" max="1" width="28.28515625" style="42" customWidth="1"/>
    <col min="2" max="2" width="95" style="42" bestFit="1" customWidth="1"/>
    <col min="3" max="3" width="14.7109375" style="42" customWidth="1"/>
    <col min="4" max="5" width="14.5703125" style="42" customWidth="1"/>
    <col min="6" max="16384" width="11.42578125" style="42"/>
  </cols>
  <sheetData>
    <row r="1" spans="1:7" x14ac:dyDescent="0.25">
      <c r="A1" s="114"/>
      <c r="B1" s="114"/>
      <c r="C1" s="112"/>
      <c r="D1" s="41" t="s">
        <v>133</v>
      </c>
      <c r="E1" s="41"/>
      <c r="F1" s="40"/>
    </row>
    <row r="2" spans="1:7" x14ac:dyDescent="0.25">
      <c r="A2" s="278" t="s">
        <v>142</v>
      </c>
      <c r="B2" s="278"/>
      <c r="C2" s="278"/>
      <c r="D2" s="278"/>
      <c r="E2" s="278"/>
      <c r="F2" s="40"/>
      <c r="G2" s="40"/>
    </row>
    <row r="3" spans="1:7" ht="24.75" customHeight="1" x14ac:dyDescent="0.25">
      <c r="A3" s="278" t="s">
        <v>131</v>
      </c>
      <c r="B3" s="278"/>
      <c r="C3" s="278"/>
      <c r="D3" s="278"/>
      <c r="E3" s="278"/>
      <c r="F3" s="40"/>
      <c r="G3" s="40"/>
    </row>
    <row r="4" spans="1:7" ht="8.25" customHeight="1" x14ac:dyDescent="0.25">
      <c r="A4" s="54"/>
      <c r="B4" s="54"/>
      <c r="C4" s="54"/>
      <c r="D4" s="54"/>
      <c r="E4" s="54"/>
      <c r="F4" s="40"/>
      <c r="G4" s="40"/>
    </row>
    <row r="5" spans="1:7" x14ac:dyDescent="0.25">
      <c r="A5" s="279" t="s">
        <v>130</v>
      </c>
      <c r="B5" s="279"/>
      <c r="C5" s="279"/>
      <c r="D5" s="279"/>
      <c r="E5" s="279"/>
      <c r="F5" s="40"/>
      <c r="G5" s="40"/>
    </row>
    <row r="6" spans="1:7" ht="30.75" customHeight="1" x14ac:dyDescent="0.25">
      <c r="A6" s="278" t="s">
        <v>720</v>
      </c>
      <c r="B6" s="278"/>
      <c r="C6" s="278"/>
      <c r="D6" s="278"/>
      <c r="E6" s="278"/>
      <c r="F6" s="40"/>
      <c r="G6" s="40"/>
    </row>
    <row r="7" spans="1:7" ht="37.5" customHeight="1" x14ac:dyDescent="0.25">
      <c r="A7" s="285" t="s">
        <v>129</v>
      </c>
      <c r="B7" s="285"/>
      <c r="C7" s="285"/>
      <c r="D7" s="285"/>
      <c r="E7" s="285"/>
      <c r="F7" s="40"/>
      <c r="G7" s="40"/>
    </row>
    <row r="8" spans="1:7" x14ac:dyDescent="0.25">
      <c r="A8" s="53"/>
      <c r="B8" s="53"/>
      <c r="C8" s="53"/>
      <c r="D8" s="53"/>
      <c r="E8" s="49"/>
      <c r="F8" s="40"/>
      <c r="G8" s="40"/>
    </row>
    <row r="9" spans="1:7" x14ac:dyDescent="0.25">
      <c r="A9" s="90" t="s">
        <v>134</v>
      </c>
      <c r="B9" s="90"/>
      <c r="C9" s="51"/>
      <c r="D9" s="51"/>
      <c r="E9" s="49"/>
      <c r="F9" s="40"/>
      <c r="G9" s="40"/>
    </row>
    <row r="10" spans="1:7" ht="15" customHeight="1" x14ac:dyDescent="0.25">
      <c r="A10" s="90"/>
      <c r="B10" s="90"/>
      <c r="C10" s="51"/>
      <c r="D10" s="51"/>
      <c r="E10" s="49"/>
    </row>
    <row r="11" spans="1:7" ht="18" customHeight="1" x14ac:dyDescent="0.25">
      <c r="A11" s="286" t="s">
        <v>128</v>
      </c>
      <c r="B11" s="286"/>
      <c r="C11" s="90"/>
      <c r="D11" s="90"/>
      <c r="E11" s="91"/>
    </row>
    <row r="12" spans="1:7" ht="32.25" customHeight="1" x14ac:dyDescent="0.25">
      <c r="A12" s="92" t="s">
        <v>127</v>
      </c>
      <c r="B12" s="284" t="s">
        <v>126</v>
      </c>
      <c r="C12" s="284"/>
      <c r="D12" s="284"/>
      <c r="E12" s="284"/>
    </row>
    <row r="13" spans="1:7" ht="32.25" customHeight="1" x14ac:dyDescent="0.25">
      <c r="A13" s="93" t="s">
        <v>125</v>
      </c>
      <c r="B13" s="284" t="s">
        <v>124</v>
      </c>
      <c r="C13" s="284"/>
      <c r="D13" s="284"/>
      <c r="E13" s="284"/>
    </row>
    <row r="14" spans="1:7" ht="40.5" customHeight="1" x14ac:dyDescent="0.25">
      <c r="A14" s="93" t="s">
        <v>123</v>
      </c>
      <c r="B14" s="284" t="s">
        <v>122</v>
      </c>
      <c r="C14" s="284"/>
      <c r="D14" s="284"/>
      <c r="E14" s="284"/>
      <c r="F14" s="40"/>
      <c r="G14" s="40"/>
    </row>
    <row r="15" spans="1:7" ht="28.5" customHeight="1" x14ac:dyDescent="0.25">
      <c r="A15" s="93" t="s">
        <v>121</v>
      </c>
      <c r="B15" s="284" t="s">
        <v>120</v>
      </c>
      <c r="C15" s="284"/>
      <c r="D15" s="284"/>
      <c r="E15" s="284"/>
      <c r="F15" s="40"/>
      <c r="G15" s="40"/>
    </row>
    <row r="16" spans="1:7" x14ac:dyDescent="0.25">
      <c r="A16" s="90"/>
      <c r="B16" s="94"/>
      <c r="C16" s="94"/>
      <c r="D16" s="94"/>
      <c r="E16" s="94"/>
      <c r="F16" s="40"/>
      <c r="G16" s="40"/>
    </row>
    <row r="17" spans="1:8" ht="53.25" customHeight="1" x14ac:dyDescent="0.25">
      <c r="A17" s="92" t="s">
        <v>119</v>
      </c>
      <c r="B17" s="284" t="s">
        <v>118</v>
      </c>
      <c r="C17" s="284"/>
      <c r="D17" s="284"/>
      <c r="E17" s="284"/>
      <c r="F17" s="52"/>
      <c r="G17" s="52"/>
    </row>
    <row r="18" spans="1:8" x14ac:dyDescent="0.25">
      <c r="A18" s="93" t="s">
        <v>117</v>
      </c>
      <c r="B18" s="91"/>
      <c r="C18" s="91"/>
      <c r="D18" s="91"/>
      <c r="E18" s="91"/>
      <c r="F18" s="40"/>
      <c r="G18" s="40"/>
      <c r="H18" s="50"/>
    </row>
    <row r="19" spans="1:8" x14ac:dyDescent="0.25">
      <c r="A19" s="90"/>
      <c r="B19" s="91"/>
      <c r="C19" s="91"/>
      <c r="D19" s="91"/>
      <c r="E19" s="91"/>
      <c r="F19" s="40"/>
      <c r="G19" s="40"/>
      <c r="H19" s="50"/>
    </row>
    <row r="20" spans="1:8" x14ac:dyDescent="0.25">
      <c r="A20" s="90" t="s">
        <v>139</v>
      </c>
      <c r="B20" s="90"/>
      <c r="C20" s="90"/>
      <c r="D20" s="90"/>
      <c r="E20" s="91"/>
      <c r="F20" s="50"/>
      <c r="G20" s="50"/>
      <c r="H20" s="50"/>
    </row>
    <row r="21" spans="1:8" x14ac:dyDescent="0.25">
      <c r="A21" s="90"/>
      <c r="B21" s="90"/>
      <c r="C21" s="90"/>
      <c r="D21" s="90"/>
      <c r="E21" s="91"/>
      <c r="F21" s="50"/>
      <c r="G21" s="50"/>
      <c r="H21" s="50"/>
    </row>
    <row r="22" spans="1:8" x14ac:dyDescent="0.25">
      <c r="A22" s="90"/>
      <c r="B22" s="283" t="s">
        <v>116</v>
      </c>
      <c r="C22" s="283"/>
      <c r="D22" s="283"/>
      <c r="E22" s="283"/>
      <c r="F22" s="50"/>
      <c r="G22" s="50"/>
      <c r="H22" s="50"/>
    </row>
    <row r="23" spans="1:8" ht="36.75" customHeight="1" x14ac:dyDescent="0.25">
      <c r="A23" s="134" t="s">
        <v>115</v>
      </c>
      <c r="B23" s="134" t="s">
        <v>114</v>
      </c>
      <c r="C23" s="134" t="s">
        <v>113</v>
      </c>
      <c r="D23" s="134" t="s">
        <v>112</v>
      </c>
      <c r="E23" s="134" t="s">
        <v>111</v>
      </c>
      <c r="F23" s="50"/>
      <c r="G23" s="50"/>
      <c r="H23" s="50"/>
    </row>
    <row r="24" spans="1:8" ht="16.5" customHeight="1" x14ac:dyDescent="0.25">
      <c r="A24" s="136" t="s">
        <v>143</v>
      </c>
      <c r="B24" s="136" t="s">
        <v>144</v>
      </c>
      <c r="C24" s="137">
        <v>0</v>
      </c>
      <c r="D24" s="137">
        <v>0</v>
      </c>
      <c r="E24" s="137">
        <f>D24-C24</f>
        <v>0</v>
      </c>
      <c r="F24" s="128"/>
      <c r="G24" s="50"/>
      <c r="H24" s="50"/>
    </row>
    <row r="25" spans="1:8" x14ac:dyDescent="0.25">
      <c r="A25" s="136" t="s">
        <v>145</v>
      </c>
      <c r="B25" s="136" t="s">
        <v>146</v>
      </c>
      <c r="C25" s="137">
        <v>0</v>
      </c>
      <c r="D25" s="137">
        <v>0</v>
      </c>
      <c r="E25" s="137">
        <f t="shared" ref="E25:E49" si="0">D25-C25</f>
        <v>0</v>
      </c>
      <c r="F25" s="128"/>
      <c r="G25" s="50"/>
      <c r="H25" s="50"/>
    </row>
    <row r="26" spans="1:8" x14ac:dyDescent="0.25">
      <c r="A26" s="136" t="s">
        <v>147</v>
      </c>
      <c r="B26" s="136" t="s">
        <v>148</v>
      </c>
      <c r="C26" s="137">
        <v>0</v>
      </c>
      <c r="D26" s="137">
        <v>0</v>
      </c>
      <c r="E26" s="137">
        <f t="shared" si="0"/>
        <v>0</v>
      </c>
      <c r="F26" s="128"/>
    </row>
    <row r="27" spans="1:8" x14ac:dyDescent="0.25">
      <c r="A27" s="136" t="s">
        <v>149</v>
      </c>
      <c r="B27" s="136" t="s">
        <v>150</v>
      </c>
      <c r="C27" s="137">
        <v>0</v>
      </c>
      <c r="D27" s="137">
        <v>0</v>
      </c>
      <c r="E27" s="137">
        <f t="shared" si="0"/>
        <v>0</v>
      </c>
      <c r="F27" s="128"/>
    </row>
    <row r="28" spans="1:8" x14ac:dyDescent="0.25">
      <c r="A28" s="136" t="s">
        <v>151</v>
      </c>
      <c r="B28" s="136" t="s">
        <v>152</v>
      </c>
      <c r="C28" s="137">
        <v>0</v>
      </c>
      <c r="D28" s="137">
        <v>0</v>
      </c>
      <c r="E28" s="137">
        <f t="shared" si="0"/>
        <v>0</v>
      </c>
      <c r="F28" s="128"/>
    </row>
    <row r="29" spans="1:8" x14ac:dyDescent="0.25">
      <c r="A29" s="136" t="s">
        <v>153</v>
      </c>
      <c r="B29" s="136" t="s">
        <v>154</v>
      </c>
      <c r="C29" s="137">
        <v>0</v>
      </c>
      <c r="D29" s="137">
        <v>0</v>
      </c>
      <c r="E29" s="137">
        <f t="shared" si="0"/>
        <v>0</v>
      </c>
      <c r="F29" s="128"/>
    </row>
    <row r="30" spans="1:8" x14ac:dyDescent="0.25">
      <c r="A30" s="136" t="s">
        <v>155</v>
      </c>
      <c r="B30" s="136" t="s">
        <v>156</v>
      </c>
      <c r="C30" s="137">
        <v>0</v>
      </c>
      <c r="D30" s="137">
        <v>0</v>
      </c>
      <c r="E30" s="137">
        <f t="shared" si="0"/>
        <v>0</v>
      </c>
      <c r="F30" s="128"/>
    </row>
    <row r="31" spans="1:8" x14ac:dyDescent="0.25">
      <c r="A31" s="136" t="s">
        <v>157</v>
      </c>
      <c r="B31" s="136" t="s">
        <v>158</v>
      </c>
      <c r="C31" s="137">
        <v>0</v>
      </c>
      <c r="D31" s="137">
        <v>0</v>
      </c>
      <c r="E31" s="137">
        <f t="shared" si="0"/>
        <v>0</v>
      </c>
      <c r="F31" s="128"/>
    </row>
    <row r="32" spans="1:8" x14ac:dyDescent="0.25">
      <c r="A32" s="136" t="s">
        <v>159</v>
      </c>
      <c r="B32" s="136" t="s">
        <v>160</v>
      </c>
      <c r="C32" s="137">
        <v>0</v>
      </c>
      <c r="D32" s="137">
        <v>0</v>
      </c>
      <c r="E32" s="137">
        <f t="shared" si="0"/>
        <v>0</v>
      </c>
      <c r="F32" s="128"/>
    </row>
    <row r="33" spans="1:6" x14ac:dyDescent="0.25">
      <c r="A33" s="136" t="s">
        <v>161</v>
      </c>
      <c r="B33" s="136" t="s">
        <v>162</v>
      </c>
      <c r="C33" s="137">
        <v>0</v>
      </c>
      <c r="D33" s="137">
        <v>0</v>
      </c>
      <c r="E33" s="137">
        <f t="shared" si="0"/>
        <v>0</v>
      </c>
      <c r="F33" s="128"/>
    </row>
    <row r="34" spans="1:6" x14ac:dyDescent="0.25">
      <c r="A34" s="136" t="s">
        <v>163</v>
      </c>
      <c r="B34" s="136" t="s">
        <v>164</v>
      </c>
      <c r="C34" s="137">
        <v>0</v>
      </c>
      <c r="D34" s="137">
        <v>0</v>
      </c>
      <c r="E34" s="137">
        <f t="shared" si="0"/>
        <v>0</v>
      </c>
      <c r="F34" s="128"/>
    </row>
    <row r="35" spans="1:6" x14ac:dyDescent="0.25">
      <c r="A35" s="136" t="s">
        <v>165</v>
      </c>
      <c r="B35" s="136" t="s">
        <v>166</v>
      </c>
      <c r="C35" s="137">
        <v>0</v>
      </c>
      <c r="D35" s="137">
        <v>0</v>
      </c>
      <c r="E35" s="137">
        <f t="shared" si="0"/>
        <v>0</v>
      </c>
      <c r="F35" s="128"/>
    </row>
    <row r="36" spans="1:6" x14ac:dyDescent="0.25">
      <c r="A36" s="136" t="s">
        <v>167</v>
      </c>
      <c r="B36" s="136" t="s">
        <v>168</v>
      </c>
      <c r="C36" s="137">
        <v>0</v>
      </c>
      <c r="D36" s="137">
        <v>0</v>
      </c>
      <c r="E36" s="137">
        <f t="shared" si="0"/>
        <v>0</v>
      </c>
      <c r="F36" s="128"/>
    </row>
    <row r="37" spans="1:6" x14ac:dyDescent="0.25">
      <c r="A37" s="136" t="s">
        <v>169</v>
      </c>
      <c r="B37" s="136" t="s">
        <v>170</v>
      </c>
      <c r="C37" s="137">
        <v>0</v>
      </c>
      <c r="D37" s="137">
        <v>0</v>
      </c>
      <c r="E37" s="137">
        <f t="shared" si="0"/>
        <v>0</v>
      </c>
      <c r="F37" s="128"/>
    </row>
    <row r="38" spans="1:6" x14ac:dyDescent="0.25">
      <c r="A38" s="136" t="s">
        <v>171</v>
      </c>
      <c r="B38" s="136" t="s">
        <v>172</v>
      </c>
      <c r="C38" s="137">
        <v>0</v>
      </c>
      <c r="D38" s="137">
        <v>0</v>
      </c>
      <c r="E38" s="137">
        <f t="shared" si="0"/>
        <v>0</v>
      </c>
      <c r="F38" s="128"/>
    </row>
    <row r="39" spans="1:6" x14ac:dyDescent="0.25">
      <c r="A39" s="136" t="s">
        <v>173</v>
      </c>
      <c r="B39" s="136" t="s">
        <v>174</v>
      </c>
      <c r="C39" s="137">
        <v>0</v>
      </c>
      <c r="D39" s="137">
        <v>0</v>
      </c>
      <c r="E39" s="137">
        <f t="shared" si="0"/>
        <v>0</v>
      </c>
      <c r="F39" s="128"/>
    </row>
    <row r="40" spans="1:6" x14ac:dyDescent="0.25">
      <c r="A40" s="136" t="s">
        <v>175</v>
      </c>
      <c r="B40" s="136" t="s">
        <v>176</v>
      </c>
      <c r="C40" s="137">
        <v>0</v>
      </c>
      <c r="D40" s="137">
        <v>0</v>
      </c>
      <c r="E40" s="137">
        <f t="shared" si="0"/>
        <v>0</v>
      </c>
      <c r="F40" s="128"/>
    </row>
    <row r="41" spans="1:6" x14ac:dyDescent="0.25">
      <c r="A41" s="136" t="s">
        <v>177</v>
      </c>
      <c r="B41" s="136" t="s">
        <v>178</v>
      </c>
      <c r="C41" s="137">
        <v>0</v>
      </c>
      <c r="D41" s="137">
        <v>0</v>
      </c>
      <c r="E41" s="137">
        <f t="shared" si="0"/>
        <v>0</v>
      </c>
      <c r="F41" s="128"/>
    </row>
    <row r="42" spans="1:6" x14ac:dyDescent="0.25">
      <c r="A42" s="136" t="s">
        <v>179</v>
      </c>
      <c r="B42" s="136" t="s">
        <v>180</v>
      </c>
      <c r="C42" s="137">
        <v>0</v>
      </c>
      <c r="D42" s="137">
        <v>0</v>
      </c>
      <c r="E42" s="137">
        <f t="shared" si="0"/>
        <v>0</v>
      </c>
      <c r="F42" s="128"/>
    </row>
    <row r="43" spans="1:6" x14ac:dyDescent="0.25">
      <c r="A43" s="136" t="s">
        <v>181</v>
      </c>
      <c r="B43" s="136" t="s">
        <v>182</v>
      </c>
      <c r="C43" s="137">
        <v>0</v>
      </c>
      <c r="D43" s="137">
        <v>0</v>
      </c>
      <c r="E43" s="137">
        <f t="shared" si="0"/>
        <v>0</v>
      </c>
      <c r="F43" s="128"/>
    </row>
    <row r="44" spans="1:6" x14ac:dyDescent="0.25">
      <c r="A44" s="136" t="s">
        <v>183</v>
      </c>
      <c r="B44" s="136" t="s">
        <v>184</v>
      </c>
      <c r="C44" s="137">
        <v>0</v>
      </c>
      <c r="D44" s="137">
        <v>0</v>
      </c>
      <c r="E44" s="137">
        <f t="shared" si="0"/>
        <v>0</v>
      </c>
      <c r="F44" s="128"/>
    </row>
    <row r="45" spans="1:6" x14ac:dyDescent="0.25">
      <c r="A45" s="136" t="s">
        <v>185</v>
      </c>
      <c r="B45" s="136" t="s">
        <v>186</v>
      </c>
      <c r="C45" s="137">
        <v>0</v>
      </c>
      <c r="D45" s="137">
        <v>0</v>
      </c>
      <c r="E45" s="137">
        <f t="shared" si="0"/>
        <v>0</v>
      </c>
      <c r="F45" s="128"/>
    </row>
    <row r="46" spans="1:6" x14ac:dyDescent="0.25">
      <c r="A46" s="136" t="s">
        <v>187</v>
      </c>
      <c r="B46" s="136" t="s">
        <v>188</v>
      </c>
      <c r="C46" s="137">
        <v>0</v>
      </c>
      <c r="D46" s="137">
        <v>0</v>
      </c>
      <c r="E46" s="137">
        <f t="shared" si="0"/>
        <v>0</v>
      </c>
      <c r="F46" s="128"/>
    </row>
    <row r="47" spans="1:6" x14ac:dyDescent="0.25">
      <c r="A47" s="136" t="s">
        <v>189</v>
      </c>
      <c r="B47" s="136" t="s">
        <v>190</v>
      </c>
      <c r="C47" s="137">
        <v>0</v>
      </c>
      <c r="D47" s="137">
        <v>0</v>
      </c>
      <c r="E47" s="137">
        <f t="shared" si="0"/>
        <v>0</v>
      </c>
      <c r="F47" s="128"/>
    </row>
    <row r="48" spans="1:6" ht="18" customHeight="1" x14ac:dyDescent="0.25">
      <c r="A48" s="136" t="s">
        <v>191</v>
      </c>
      <c r="B48" s="136" t="s">
        <v>192</v>
      </c>
      <c r="C48" s="137">
        <v>0</v>
      </c>
      <c r="D48" s="137">
        <v>0</v>
      </c>
      <c r="E48" s="137">
        <f t="shared" si="0"/>
        <v>0</v>
      </c>
      <c r="F48" s="128"/>
    </row>
    <row r="49" spans="1:6" x14ac:dyDescent="0.25">
      <c r="A49" s="136" t="s">
        <v>193</v>
      </c>
      <c r="B49" s="136" t="s">
        <v>194</v>
      </c>
      <c r="C49" s="137">
        <v>0</v>
      </c>
      <c r="D49" s="137">
        <v>0</v>
      </c>
      <c r="E49" s="137">
        <f t="shared" si="0"/>
        <v>0</v>
      </c>
      <c r="F49" s="128"/>
    </row>
    <row r="50" spans="1:6" x14ac:dyDescent="0.25">
      <c r="A50" s="129"/>
      <c r="B50" s="135" t="s">
        <v>6</v>
      </c>
      <c r="C50" s="138">
        <f>SUM(C24:C49)</f>
        <v>0</v>
      </c>
      <c r="D50" s="138">
        <f t="shared" ref="D50:E50" si="1">SUM(D24:D49)</f>
        <v>0</v>
      </c>
      <c r="E50" s="138">
        <f t="shared" si="1"/>
        <v>0</v>
      </c>
      <c r="F50" s="128"/>
    </row>
    <row r="51" spans="1:6" x14ac:dyDescent="0.25">
      <c r="A51" s="130"/>
      <c r="B51" s="131"/>
      <c r="C51" s="133"/>
      <c r="D51" s="132"/>
      <c r="E51" s="132"/>
      <c r="F51" s="50"/>
    </row>
    <row r="52" spans="1:6" x14ac:dyDescent="0.25">
      <c r="A52" s="95" t="s">
        <v>135</v>
      </c>
      <c r="B52" s="91"/>
      <c r="C52" s="91"/>
      <c r="D52" s="91"/>
      <c r="E52" s="91"/>
    </row>
    <row r="53" spans="1:6" x14ac:dyDescent="0.25">
      <c r="A53" s="91"/>
    </row>
    <row r="54" spans="1:6" ht="38.25" customHeight="1" x14ac:dyDescent="0.25">
      <c r="A54" s="96" t="s">
        <v>115</v>
      </c>
      <c r="B54" s="96" t="s">
        <v>114</v>
      </c>
      <c r="C54" s="97" t="s">
        <v>113</v>
      </c>
      <c r="D54" s="97" t="s">
        <v>112</v>
      </c>
      <c r="E54" s="97" t="s">
        <v>111</v>
      </c>
    </row>
    <row r="55" spans="1:6" x14ac:dyDescent="0.25">
      <c r="A55" s="98" t="s">
        <v>110</v>
      </c>
      <c r="B55" s="99" t="s">
        <v>109</v>
      </c>
      <c r="C55" s="287">
        <v>0</v>
      </c>
      <c r="D55" s="125">
        <v>4300000</v>
      </c>
      <c r="E55" s="125">
        <f>D55-C55</f>
        <v>4300000</v>
      </c>
    </row>
    <row r="56" spans="1:6" x14ac:dyDescent="0.25">
      <c r="A56" s="98" t="s">
        <v>108</v>
      </c>
      <c r="B56" s="99" t="s">
        <v>107</v>
      </c>
      <c r="C56" s="124">
        <v>0</v>
      </c>
      <c r="D56" s="125">
        <v>1238765.49</v>
      </c>
      <c r="E56" s="125">
        <f t="shared" ref="E56:E66" si="2">D56-C56</f>
        <v>1238765.49</v>
      </c>
    </row>
    <row r="57" spans="1:6" x14ac:dyDescent="0.25">
      <c r="A57" s="98" t="s">
        <v>106</v>
      </c>
      <c r="B57" s="99" t="s">
        <v>105</v>
      </c>
      <c r="C57" s="124">
        <v>0</v>
      </c>
      <c r="D57" s="125">
        <v>7264816.0899999999</v>
      </c>
      <c r="E57" s="125">
        <f t="shared" si="2"/>
        <v>7264816.0899999999</v>
      </c>
    </row>
    <row r="58" spans="1:6" x14ac:dyDescent="0.25">
      <c r="A58" s="99" t="s">
        <v>104</v>
      </c>
      <c r="B58" s="99" t="s">
        <v>103</v>
      </c>
      <c r="C58" s="124">
        <v>0</v>
      </c>
      <c r="D58" s="125">
        <v>0</v>
      </c>
      <c r="E58" s="125">
        <f t="shared" si="2"/>
        <v>0</v>
      </c>
    </row>
    <row r="59" spans="1:6" x14ac:dyDescent="0.25">
      <c r="A59" s="99" t="s">
        <v>102</v>
      </c>
      <c r="B59" s="99" t="s">
        <v>101</v>
      </c>
      <c r="C59" s="124">
        <v>0</v>
      </c>
      <c r="D59" s="125">
        <v>10326050.6</v>
      </c>
      <c r="E59" s="125">
        <f t="shared" si="2"/>
        <v>10326050.6</v>
      </c>
    </row>
    <row r="60" spans="1:6" x14ac:dyDescent="0.25">
      <c r="A60" s="99" t="s">
        <v>100</v>
      </c>
      <c r="B60" s="99" t="s">
        <v>99</v>
      </c>
      <c r="C60" s="124">
        <v>0</v>
      </c>
      <c r="D60" s="125">
        <v>4400000</v>
      </c>
      <c r="E60" s="125">
        <f t="shared" si="2"/>
        <v>4400000</v>
      </c>
    </row>
    <row r="61" spans="1:6" x14ac:dyDescent="0.25">
      <c r="A61" s="99" t="s">
        <v>98</v>
      </c>
      <c r="B61" s="99" t="s">
        <v>97</v>
      </c>
      <c r="C61" s="124">
        <v>0</v>
      </c>
      <c r="D61" s="125">
        <v>2894693.59</v>
      </c>
      <c r="E61" s="125">
        <f t="shared" si="2"/>
        <v>2894693.59</v>
      </c>
    </row>
    <row r="62" spans="1:6" x14ac:dyDescent="0.25">
      <c r="A62" s="99" t="s">
        <v>96</v>
      </c>
      <c r="B62" s="99" t="s">
        <v>95</v>
      </c>
      <c r="C62" s="124">
        <v>0</v>
      </c>
      <c r="D62" s="125">
        <v>2349703.14</v>
      </c>
      <c r="E62" s="125">
        <f t="shared" si="2"/>
        <v>2349703.14</v>
      </c>
    </row>
    <row r="63" spans="1:6" x14ac:dyDescent="0.25">
      <c r="A63" s="99" t="s">
        <v>94</v>
      </c>
      <c r="B63" s="99" t="s">
        <v>93</v>
      </c>
      <c r="C63" s="124">
        <v>0</v>
      </c>
      <c r="D63" s="125">
        <v>0</v>
      </c>
      <c r="E63" s="125">
        <f t="shared" si="2"/>
        <v>0</v>
      </c>
    </row>
    <row r="64" spans="1:6" x14ac:dyDescent="0.25">
      <c r="A64" s="99" t="s">
        <v>92</v>
      </c>
      <c r="B64" s="99" t="s">
        <v>91</v>
      </c>
      <c r="C64" s="124">
        <v>0</v>
      </c>
      <c r="D64" s="125">
        <v>0</v>
      </c>
      <c r="E64" s="125">
        <f t="shared" si="2"/>
        <v>0</v>
      </c>
    </row>
    <row r="65" spans="1:5" x14ac:dyDescent="0.25">
      <c r="A65" s="99" t="s">
        <v>90</v>
      </c>
      <c r="B65" s="99" t="s">
        <v>89</v>
      </c>
      <c r="C65" s="124">
        <v>0</v>
      </c>
      <c r="D65" s="125">
        <v>0</v>
      </c>
      <c r="E65" s="125">
        <f t="shared" si="2"/>
        <v>0</v>
      </c>
    </row>
    <row r="66" spans="1:5" x14ac:dyDescent="0.25">
      <c r="A66" s="100" t="s">
        <v>88</v>
      </c>
      <c r="B66" s="100" t="s">
        <v>87</v>
      </c>
      <c r="C66" s="126"/>
      <c r="D66" s="127">
        <v>9215112.9499999993</v>
      </c>
      <c r="E66" s="125">
        <f t="shared" si="2"/>
        <v>9215112.9499999993</v>
      </c>
    </row>
    <row r="67" spans="1:5" x14ac:dyDescent="0.25">
      <c r="A67" s="101"/>
      <c r="B67" s="101"/>
      <c r="C67" s="125"/>
      <c r="D67" s="125"/>
      <c r="E67" s="125"/>
    </row>
    <row r="68" spans="1:5" x14ac:dyDescent="0.25">
      <c r="A68" s="91"/>
      <c r="B68" s="102" t="s">
        <v>86</v>
      </c>
      <c r="C68" s="103"/>
      <c r="D68" s="103"/>
      <c r="E68" s="103"/>
    </row>
    <row r="69" spans="1:5" x14ac:dyDescent="0.25">
      <c r="A69" s="123" t="s">
        <v>140</v>
      </c>
      <c r="B69" s="104"/>
      <c r="C69" s="105"/>
      <c r="D69" s="105"/>
      <c r="E69" s="105"/>
    </row>
    <row r="70" spans="1:5" x14ac:dyDescent="0.25">
      <c r="A70" s="123"/>
      <c r="B70" s="104"/>
      <c r="C70" s="105"/>
      <c r="D70" s="105"/>
      <c r="E70" s="105"/>
    </row>
    <row r="71" spans="1:5" x14ac:dyDescent="0.25">
      <c r="A71" s="123"/>
      <c r="B71" s="104"/>
      <c r="C71" s="105"/>
      <c r="D71" s="105"/>
      <c r="E71" s="105"/>
    </row>
    <row r="72" spans="1:5" x14ac:dyDescent="0.25">
      <c r="A72" s="123"/>
      <c r="B72" s="104"/>
      <c r="C72" s="105"/>
      <c r="D72" s="105"/>
      <c r="E72" s="105"/>
    </row>
    <row r="73" spans="1:5" x14ac:dyDescent="0.25">
      <c r="A73" s="123"/>
      <c r="B73" s="104"/>
      <c r="C73" s="105"/>
      <c r="D73" s="105"/>
      <c r="E73" s="105"/>
    </row>
    <row r="74" spans="1:5" x14ac:dyDescent="0.25">
      <c r="A74" s="123"/>
      <c r="B74" s="104"/>
      <c r="C74" s="105"/>
      <c r="D74" s="105"/>
      <c r="E74" s="105"/>
    </row>
    <row r="75" spans="1:5" x14ac:dyDescent="0.25">
      <c r="A75" s="106"/>
      <c r="B75" s="107"/>
      <c r="C75" s="107"/>
      <c r="D75" s="107"/>
      <c r="E75" s="107"/>
    </row>
    <row r="76" spans="1:5" x14ac:dyDescent="0.25">
      <c r="A76" s="106"/>
      <c r="B76" s="107"/>
      <c r="C76" s="107"/>
      <c r="D76" s="107"/>
      <c r="E76" s="107"/>
    </row>
  </sheetData>
  <protectedRanges>
    <protectedRange sqref="A9:G9" name="Rango1_1"/>
  </protectedRanges>
  <mergeCells count="12">
    <mergeCell ref="B22:E22"/>
    <mergeCell ref="B17:E17"/>
    <mergeCell ref="A2:E2"/>
    <mergeCell ref="B15:E15"/>
    <mergeCell ref="B14:E14"/>
    <mergeCell ref="B12:E12"/>
    <mergeCell ref="B13:E13"/>
    <mergeCell ref="A5:E5"/>
    <mergeCell ref="A3:E3"/>
    <mergeCell ref="A7:E7"/>
    <mergeCell ref="A11:B11"/>
    <mergeCell ref="A6:E6"/>
  </mergeCells>
  <printOptions horizontalCentered="1"/>
  <pageMargins left="0.31496062992125984" right="0.31496062992125984" top="0.35433070866141736" bottom="0.35433070866141736" header="0" footer="0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F172-4D0F-4726-AE0B-C93370DB9625}">
  <sheetPr>
    <tabColor theme="0"/>
    <pageSetUpPr fitToPage="1"/>
  </sheetPr>
  <dimension ref="A1:G36"/>
  <sheetViews>
    <sheetView showGridLines="0" topLeftCell="A16" zoomScale="80" zoomScaleNormal="80" workbookViewId="0">
      <selection activeCell="C23" sqref="C23"/>
    </sheetView>
  </sheetViews>
  <sheetFormatPr baseColWidth="10" defaultColWidth="11.42578125" defaultRowHeight="15" x14ac:dyDescent="0.25"/>
  <cols>
    <col min="1" max="1" width="26.7109375" style="4" customWidth="1"/>
    <col min="2" max="2" width="39.5703125" style="4" customWidth="1"/>
    <col min="3" max="3" width="22.28515625" style="4" customWidth="1"/>
    <col min="4" max="4" width="23.85546875" style="4" customWidth="1"/>
    <col min="5" max="5" width="17.28515625" style="4" customWidth="1"/>
    <col min="6" max="7" width="19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4"/>
    </row>
    <row r="2" spans="1:7" ht="30.75" customHeight="1" x14ac:dyDescent="0.25">
      <c r="A2" s="242" t="s">
        <v>211</v>
      </c>
      <c r="B2" s="242"/>
      <c r="C2" s="242"/>
      <c r="D2" s="242"/>
      <c r="E2" s="242"/>
      <c r="F2" s="242"/>
      <c r="G2" s="242"/>
    </row>
    <row r="3" spans="1:7" ht="15.75" customHeight="1" x14ac:dyDescent="0.25">
      <c r="A3" s="239" t="s">
        <v>9</v>
      </c>
      <c r="B3" s="239"/>
      <c r="C3" s="239"/>
      <c r="D3" s="239"/>
      <c r="E3" s="239"/>
      <c r="F3" s="239"/>
      <c r="G3" s="239"/>
    </row>
    <row r="4" spans="1:7" x14ac:dyDescent="0.25">
      <c r="A4" s="239" t="s">
        <v>10</v>
      </c>
      <c r="B4" s="239"/>
      <c r="C4" s="239"/>
      <c r="D4" s="239"/>
      <c r="E4" s="239"/>
      <c r="F4" s="239"/>
      <c r="G4" s="239"/>
    </row>
    <row r="5" spans="1:7" x14ac:dyDescent="0.25">
      <c r="A5" s="240" t="s">
        <v>11</v>
      </c>
      <c r="B5" s="240"/>
      <c r="C5" s="240"/>
      <c r="D5" s="240"/>
      <c r="E5" s="240"/>
      <c r="F5" s="240"/>
      <c r="G5" s="240"/>
    </row>
    <row r="6" spans="1:7" x14ac:dyDescent="0.25">
      <c r="A6" s="240" t="s">
        <v>212</v>
      </c>
      <c r="B6" s="240"/>
      <c r="C6" s="240"/>
      <c r="D6" s="240"/>
      <c r="E6" s="240"/>
      <c r="F6" s="240"/>
      <c r="G6" s="240"/>
    </row>
    <row r="7" spans="1:7" x14ac:dyDescent="0.25">
      <c r="A7" s="240" t="s">
        <v>716</v>
      </c>
      <c r="B7" s="240"/>
      <c r="C7" s="240"/>
      <c r="D7" s="240"/>
      <c r="E7" s="240"/>
      <c r="F7" s="240"/>
      <c r="G7" s="240"/>
    </row>
    <row r="8" spans="1:7" x14ac:dyDescent="0.25">
      <c r="A8" s="245" t="s">
        <v>212</v>
      </c>
      <c r="B8" s="245"/>
      <c r="C8" s="63"/>
      <c r="D8" s="63"/>
      <c r="E8" s="63"/>
      <c r="F8" s="59"/>
      <c r="G8" s="59"/>
    </row>
    <row r="9" spans="1:7" ht="24" customHeight="1" x14ac:dyDescent="0.25">
      <c r="A9" s="233" t="s">
        <v>12</v>
      </c>
      <c r="B9" s="233" t="s">
        <v>13</v>
      </c>
      <c r="C9" s="235" t="s">
        <v>15</v>
      </c>
      <c r="D9" s="246" t="s">
        <v>21</v>
      </c>
      <c r="E9" s="247"/>
      <c r="F9" s="246" t="s">
        <v>22</v>
      </c>
      <c r="G9" s="247"/>
    </row>
    <row r="10" spans="1:7" x14ac:dyDescent="0.25">
      <c r="A10" s="234"/>
      <c r="B10" s="234"/>
      <c r="C10" s="236"/>
      <c r="D10" s="119">
        <v>2025</v>
      </c>
      <c r="E10" s="119">
        <v>2024</v>
      </c>
      <c r="F10" s="119" t="s">
        <v>14</v>
      </c>
      <c r="G10" s="119" t="s">
        <v>23</v>
      </c>
    </row>
    <row r="11" spans="1:7" ht="24" x14ac:dyDescent="0.25">
      <c r="A11" s="145" t="s">
        <v>213</v>
      </c>
      <c r="B11" s="146" t="s">
        <v>214</v>
      </c>
      <c r="C11" s="147">
        <v>0</v>
      </c>
      <c r="D11" s="148">
        <f>SUM(D12:D18)</f>
        <v>478921.75</v>
      </c>
      <c r="E11" s="148">
        <f>SUM(E12:E18)</f>
        <v>79445.09</v>
      </c>
      <c r="F11" s="149"/>
      <c r="G11" s="150"/>
    </row>
    <row r="12" spans="1:7" ht="24" x14ac:dyDescent="0.25">
      <c r="A12" s="151" t="s">
        <v>215</v>
      </c>
      <c r="B12" s="58" t="s">
        <v>209</v>
      </c>
      <c r="C12" s="147">
        <v>0</v>
      </c>
      <c r="D12" s="147">
        <v>0</v>
      </c>
      <c r="E12" s="147">
        <v>0</v>
      </c>
      <c r="F12" s="149"/>
      <c r="G12" s="150"/>
    </row>
    <row r="13" spans="1:7" x14ac:dyDescent="0.25">
      <c r="A13" s="151" t="s">
        <v>216</v>
      </c>
      <c r="B13" s="58" t="s">
        <v>217</v>
      </c>
      <c r="C13" s="147">
        <f>D13</f>
        <v>231102.86</v>
      </c>
      <c r="D13" s="147">
        <v>231102.86</v>
      </c>
      <c r="E13" s="147">
        <v>-0.75</v>
      </c>
      <c r="F13" s="149"/>
      <c r="G13" s="150"/>
    </row>
    <row r="14" spans="1:7" ht="24" x14ac:dyDescent="0.25">
      <c r="A14" s="151" t="s">
        <v>218</v>
      </c>
      <c r="B14" s="58" t="s">
        <v>219</v>
      </c>
      <c r="C14" s="147">
        <f>D14</f>
        <v>247818.89</v>
      </c>
      <c r="D14" s="147">
        <v>247818.89</v>
      </c>
      <c r="E14" s="147">
        <f>79445.84</f>
        <v>79445.84</v>
      </c>
      <c r="F14" s="149"/>
      <c r="G14" s="150"/>
    </row>
    <row r="15" spans="1:7" ht="24" x14ac:dyDescent="0.25">
      <c r="A15" s="151" t="s">
        <v>220</v>
      </c>
      <c r="B15" s="58" t="s">
        <v>221</v>
      </c>
      <c r="C15" s="147">
        <v>0</v>
      </c>
      <c r="D15" s="147">
        <v>0</v>
      </c>
      <c r="E15" s="147">
        <v>0</v>
      </c>
      <c r="F15" s="149"/>
      <c r="G15" s="150"/>
    </row>
    <row r="16" spans="1:7" ht="24" x14ac:dyDescent="0.25">
      <c r="A16" s="151" t="s">
        <v>222</v>
      </c>
      <c r="B16" s="58" t="s">
        <v>223</v>
      </c>
      <c r="C16" s="147">
        <v>0</v>
      </c>
      <c r="D16" s="147">
        <v>0</v>
      </c>
      <c r="E16" s="147">
        <v>0</v>
      </c>
      <c r="F16" s="149"/>
      <c r="G16" s="150"/>
    </row>
    <row r="17" spans="1:7" x14ac:dyDescent="0.25">
      <c r="A17" s="151" t="s">
        <v>224</v>
      </c>
      <c r="B17" s="58" t="s">
        <v>225</v>
      </c>
      <c r="C17" s="147">
        <v>0</v>
      </c>
      <c r="D17" s="147">
        <v>0</v>
      </c>
      <c r="E17" s="147">
        <v>0</v>
      </c>
      <c r="F17" s="149"/>
      <c r="G17" s="150"/>
    </row>
    <row r="18" spans="1:7" ht="24" x14ac:dyDescent="0.25">
      <c r="A18" s="151" t="s">
        <v>226</v>
      </c>
      <c r="B18" s="58" t="s">
        <v>227</v>
      </c>
      <c r="C18" s="147">
        <v>0</v>
      </c>
      <c r="D18" s="147">
        <v>0</v>
      </c>
      <c r="E18" s="147">
        <v>0</v>
      </c>
      <c r="F18" s="149"/>
      <c r="G18" s="150"/>
    </row>
    <row r="19" spans="1:7" ht="29.25" customHeight="1" x14ac:dyDescent="0.25">
      <c r="A19" s="145" t="s">
        <v>228</v>
      </c>
      <c r="B19" s="146" t="s">
        <v>229</v>
      </c>
      <c r="C19" s="147">
        <v>0</v>
      </c>
      <c r="D19" s="148">
        <f>SUM(D20:D24)</f>
        <v>173019.89</v>
      </c>
      <c r="E19" s="148">
        <f>SUM(E20:E24)</f>
        <v>173019.89</v>
      </c>
      <c r="F19" s="149"/>
      <c r="G19" s="150"/>
    </row>
    <row r="20" spans="1:7" ht="36" x14ac:dyDescent="0.25">
      <c r="A20" s="151" t="s">
        <v>230</v>
      </c>
      <c r="B20" s="58" t="s">
        <v>231</v>
      </c>
      <c r="C20" s="147">
        <v>173019.89</v>
      </c>
      <c r="D20" s="147">
        <v>173019.89</v>
      </c>
      <c r="E20" s="147">
        <v>173019.89</v>
      </c>
      <c r="F20" s="149"/>
      <c r="G20" s="150"/>
    </row>
    <row r="21" spans="1:7" ht="36" x14ac:dyDescent="0.25">
      <c r="A21" s="151" t="s">
        <v>232</v>
      </c>
      <c r="B21" s="58" t="s">
        <v>233</v>
      </c>
      <c r="C21" s="147">
        <v>0</v>
      </c>
      <c r="D21" s="147">
        <v>0</v>
      </c>
      <c r="E21" s="147">
        <v>0</v>
      </c>
      <c r="F21" s="149"/>
      <c r="G21" s="150"/>
    </row>
    <row r="22" spans="1:7" ht="36" x14ac:dyDescent="0.25">
      <c r="A22" s="151" t="s">
        <v>234</v>
      </c>
      <c r="B22" s="58" t="s">
        <v>235</v>
      </c>
      <c r="C22" s="147">
        <v>0</v>
      </c>
      <c r="D22" s="147">
        <v>0</v>
      </c>
      <c r="E22" s="147">
        <v>0</v>
      </c>
      <c r="F22" s="149"/>
      <c r="G22" s="150"/>
    </row>
    <row r="23" spans="1:7" ht="24" x14ac:dyDescent="0.25">
      <c r="A23" s="151" t="s">
        <v>236</v>
      </c>
      <c r="B23" s="58" t="s">
        <v>237</v>
      </c>
      <c r="C23" s="147">
        <v>0</v>
      </c>
      <c r="D23" s="147">
        <v>0</v>
      </c>
      <c r="E23" s="147">
        <v>0</v>
      </c>
      <c r="F23" s="149"/>
      <c r="G23" s="150"/>
    </row>
    <row r="24" spans="1:7" ht="24" x14ac:dyDescent="0.25">
      <c r="A24" s="151" t="s">
        <v>238</v>
      </c>
      <c r="B24" s="58" t="s">
        <v>239</v>
      </c>
      <c r="C24" s="147">
        <v>0</v>
      </c>
      <c r="D24" s="147">
        <v>0</v>
      </c>
      <c r="E24" s="147">
        <v>0</v>
      </c>
      <c r="F24" s="149"/>
      <c r="G24" s="150"/>
    </row>
    <row r="25" spans="1:7" x14ac:dyDescent="0.25">
      <c r="A25" s="55"/>
      <c r="B25" s="140" t="s">
        <v>6</v>
      </c>
      <c r="C25" s="148">
        <f>SUM(C11:C24)</f>
        <v>651941.64</v>
      </c>
      <c r="D25" s="148">
        <f>D11+D19</f>
        <v>651941.64</v>
      </c>
      <c r="E25" s="148">
        <f>E11</f>
        <v>79445.09</v>
      </c>
      <c r="F25" s="55"/>
      <c r="G25" s="55"/>
    </row>
    <row r="26" spans="1:7" x14ac:dyDescent="0.25">
      <c r="A26" s="123"/>
      <c r="B26" s="9"/>
      <c r="C26" s="7"/>
      <c r="D26" s="10"/>
      <c r="E26" s="10"/>
      <c r="F26" s="1"/>
      <c r="G26" s="1"/>
    </row>
    <row r="27" spans="1:7" x14ac:dyDescent="0.25">
      <c r="A27" s="1"/>
      <c r="B27" s="9"/>
      <c r="C27" s="7"/>
      <c r="D27" s="10"/>
      <c r="E27" s="10"/>
      <c r="F27" s="1"/>
      <c r="G27" s="1"/>
    </row>
    <row r="28" spans="1:7" x14ac:dyDescent="0.25">
      <c r="A28" s="152" t="s">
        <v>240</v>
      </c>
      <c r="B28" s="9"/>
      <c r="C28" s="7"/>
      <c r="D28" s="7"/>
      <c r="E28" s="7"/>
      <c r="F28" s="1"/>
      <c r="G28" s="1"/>
    </row>
    <row r="29" spans="1:7" ht="22.5" customHeight="1" x14ac:dyDescent="0.25">
      <c r="A29" s="243" t="s">
        <v>241</v>
      </c>
      <c r="B29" s="243" t="s">
        <v>242</v>
      </c>
      <c r="C29" s="244" t="s">
        <v>243</v>
      </c>
      <c r="D29" s="243" t="s">
        <v>244</v>
      </c>
      <c r="E29" s="243"/>
      <c r="F29" s="243"/>
      <c r="G29" s="1"/>
    </row>
    <row r="30" spans="1:7" ht="15" customHeight="1" x14ac:dyDescent="0.25">
      <c r="A30" s="243"/>
      <c r="B30" s="243"/>
      <c r="C30" s="244"/>
      <c r="D30" s="153" t="s">
        <v>245</v>
      </c>
      <c r="E30" s="154" t="s">
        <v>246</v>
      </c>
      <c r="F30" s="154" t="s">
        <v>247</v>
      </c>
      <c r="G30" s="1"/>
    </row>
    <row r="31" spans="1:7" ht="15" customHeight="1" x14ac:dyDescent="0.25">
      <c r="A31" s="155">
        <v>1221</v>
      </c>
      <c r="B31" s="156" t="s">
        <v>248</v>
      </c>
      <c r="C31" s="157">
        <f t="shared" ref="C31:C33" si="0">SUM(D31:F31)</f>
        <v>0</v>
      </c>
      <c r="D31" s="158">
        <v>0</v>
      </c>
      <c r="E31" s="158">
        <v>0</v>
      </c>
      <c r="F31" s="158">
        <v>0</v>
      </c>
      <c r="G31" s="1"/>
    </row>
    <row r="32" spans="1:7" x14ac:dyDescent="0.25">
      <c r="A32" s="155">
        <v>1222</v>
      </c>
      <c r="B32" s="155" t="s">
        <v>249</v>
      </c>
      <c r="C32" s="157">
        <f t="shared" si="0"/>
        <v>0</v>
      </c>
      <c r="D32" s="158">
        <v>0</v>
      </c>
      <c r="E32" s="158">
        <v>0</v>
      </c>
      <c r="F32" s="158">
        <v>0</v>
      </c>
      <c r="G32" s="1"/>
    </row>
    <row r="33" spans="1:7" x14ac:dyDescent="0.25">
      <c r="A33" s="155">
        <v>1223</v>
      </c>
      <c r="B33" s="155" t="s">
        <v>250</v>
      </c>
      <c r="C33" s="157">
        <f t="shared" si="0"/>
        <v>0</v>
      </c>
      <c r="D33" s="158">
        <v>0</v>
      </c>
      <c r="E33" s="158">
        <v>0</v>
      </c>
      <c r="F33" s="158">
        <v>0</v>
      </c>
      <c r="G33" s="1"/>
    </row>
    <row r="34" spans="1:7" x14ac:dyDescent="0.25">
      <c r="A34" s="155">
        <v>1224</v>
      </c>
      <c r="B34" s="155" t="s">
        <v>251</v>
      </c>
      <c r="C34" s="157">
        <f>SUM(D34:F34)</f>
        <v>0</v>
      </c>
      <c r="D34" s="158">
        <v>0</v>
      </c>
      <c r="E34" s="158">
        <v>0</v>
      </c>
      <c r="F34" s="158">
        <v>0</v>
      </c>
      <c r="G34" s="1"/>
    </row>
    <row r="35" spans="1:7" x14ac:dyDescent="0.25">
      <c r="A35" s="55"/>
      <c r="B35" s="140" t="s">
        <v>6</v>
      </c>
      <c r="C35" s="148">
        <f>C34+C33+C32+C31</f>
        <v>0</v>
      </c>
      <c r="D35" s="148">
        <f t="shared" ref="D35:F35" si="1">D34+D33+D32+D31</f>
        <v>0</v>
      </c>
      <c r="E35" s="148">
        <f t="shared" si="1"/>
        <v>0</v>
      </c>
      <c r="F35" s="148">
        <f t="shared" si="1"/>
        <v>0</v>
      </c>
    </row>
    <row r="36" spans="1:7" x14ac:dyDescent="0.25">
      <c r="A36" s="123" t="s">
        <v>140</v>
      </c>
    </row>
  </sheetData>
  <protectedRanges>
    <protectedRange sqref="F31:F33 D31:E34 B26:D27 B25:E25 B34 B35:F35" name="Rango1_1"/>
  </protectedRanges>
  <mergeCells count="16">
    <mergeCell ref="A29:A30"/>
    <mergeCell ref="B29:B30"/>
    <mergeCell ref="C29:C30"/>
    <mergeCell ref="D29:F29"/>
    <mergeCell ref="A8:B8"/>
    <mergeCell ref="A9:A10"/>
    <mergeCell ref="B9:B10"/>
    <mergeCell ref="C9:C10"/>
    <mergeCell ref="D9:E9"/>
    <mergeCell ref="F9:G9"/>
    <mergeCell ref="A7:G7"/>
    <mergeCell ref="A2:G2"/>
    <mergeCell ref="A3:G3"/>
    <mergeCell ref="A4:G4"/>
    <mergeCell ref="A5:G5"/>
    <mergeCell ref="A6:G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showGridLines="0" topLeftCell="A2" zoomScale="80" zoomScaleNormal="80" workbookViewId="0">
      <selection activeCell="A6" sqref="A6:G6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7" ht="110.25" customHeight="1" x14ac:dyDescent="0.25">
      <c r="A1" s="1"/>
      <c r="B1" s="1"/>
      <c r="C1" s="1"/>
      <c r="D1" s="1"/>
      <c r="E1" s="2"/>
      <c r="F1" s="2"/>
      <c r="G1" s="3" t="s">
        <v>24</v>
      </c>
    </row>
    <row r="2" spans="1:7" x14ac:dyDescent="0.25">
      <c r="A2" s="239" t="s">
        <v>259</v>
      </c>
      <c r="B2" s="239"/>
      <c r="C2" s="239"/>
      <c r="D2" s="239"/>
      <c r="E2" s="239"/>
      <c r="F2" s="239"/>
      <c r="G2" s="239"/>
    </row>
    <row r="3" spans="1:7" ht="15.75" customHeight="1" x14ac:dyDescent="0.25">
      <c r="A3" s="239" t="s">
        <v>9</v>
      </c>
      <c r="B3" s="239"/>
      <c r="C3" s="239"/>
      <c r="D3" s="239"/>
      <c r="E3" s="239"/>
      <c r="F3" s="239"/>
      <c r="G3" s="239"/>
    </row>
    <row r="4" spans="1:7" x14ac:dyDescent="0.25">
      <c r="A4" s="239" t="s">
        <v>10</v>
      </c>
      <c r="B4" s="239"/>
      <c r="C4" s="239"/>
      <c r="D4" s="239"/>
      <c r="E4" s="239"/>
      <c r="F4" s="239"/>
      <c r="G4" s="239"/>
    </row>
    <row r="5" spans="1:7" x14ac:dyDescent="0.25">
      <c r="A5" s="240" t="s">
        <v>11</v>
      </c>
      <c r="B5" s="240"/>
      <c r="C5" s="240"/>
      <c r="D5" s="240"/>
      <c r="E5" s="240"/>
      <c r="F5" s="240"/>
      <c r="G5" s="240"/>
    </row>
    <row r="6" spans="1:7" x14ac:dyDescent="0.25">
      <c r="A6" s="255" t="s">
        <v>25</v>
      </c>
      <c r="B6" s="255"/>
      <c r="C6" s="255"/>
      <c r="D6" s="255"/>
      <c r="E6" s="255"/>
      <c r="F6" s="255"/>
      <c r="G6" s="255"/>
    </row>
    <row r="7" spans="1:7" x14ac:dyDescent="0.25">
      <c r="A7" s="240" t="s">
        <v>715</v>
      </c>
      <c r="B7" s="240"/>
      <c r="C7" s="240"/>
      <c r="D7" s="240"/>
      <c r="E7" s="240"/>
      <c r="F7" s="240"/>
      <c r="G7" s="240"/>
    </row>
    <row r="8" spans="1:7" x14ac:dyDescent="0.25">
      <c r="A8" s="64" t="s">
        <v>26</v>
      </c>
      <c r="B8" s="64"/>
      <c r="C8" s="63"/>
      <c r="D8" s="63"/>
      <c r="E8" s="63"/>
      <c r="F8" s="59"/>
      <c r="G8" s="59"/>
    </row>
    <row r="9" spans="1:7" ht="24" x14ac:dyDescent="0.25">
      <c r="A9" s="116" t="s">
        <v>12</v>
      </c>
      <c r="B9" s="115" t="s">
        <v>13</v>
      </c>
      <c r="C9" s="117" t="s">
        <v>15</v>
      </c>
      <c r="D9" s="117" t="s">
        <v>14</v>
      </c>
      <c r="E9" s="117" t="s">
        <v>27</v>
      </c>
      <c r="F9" s="117" t="s">
        <v>28</v>
      </c>
      <c r="G9" s="117" t="s">
        <v>29</v>
      </c>
    </row>
    <row r="10" spans="1:7" ht="24" x14ac:dyDescent="0.25">
      <c r="A10" s="55" t="s">
        <v>252</v>
      </c>
      <c r="B10" s="56" t="s">
        <v>248</v>
      </c>
      <c r="C10" s="61">
        <v>0</v>
      </c>
      <c r="D10" s="65"/>
      <c r="E10" s="65"/>
      <c r="F10" s="65"/>
      <c r="G10" s="55"/>
    </row>
    <row r="11" spans="1:7" x14ac:dyDescent="0.25">
      <c r="A11" s="55" t="s">
        <v>253</v>
      </c>
      <c r="B11" s="56" t="s">
        <v>254</v>
      </c>
      <c r="C11" s="61">
        <v>0</v>
      </c>
      <c r="D11" s="65"/>
      <c r="E11" s="65"/>
      <c r="F11" s="65"/>
      <c r="G11" s="55"/>
    </row>
    <row r="12" spans="1:7" ht="24" x14ac:dyDescent="0.25">
      <c r="A12" s="55" t="s">
        <v>255</v>
      </c>
      <c r="B12" s="56" t="s">
        <v>257</v>
      </c>
      <c r="C12" s="61">
        <v>0</v>
      </c>
      <c r="D12" s="65"/>
      <c r="E12" s="65"/>
      <c r="F12" s="65"/>
      <c r="G12" s="55"/>
    </row>
    <row r="13" spans="1:7" ht="24" x14ac:dyDescent="0.25">
      <c r="A13" s="55" t="s">
        <v>256</v>
      </c>
      <c r="B13" s="56" t="s">
        <v>258</v>
      </c>
      <c r="C13" s="61">
        <v>0</v>
      </c>
      <c r="D13" s="65"/>
      <c r="E13" s="65"/>
      <c r="F13" s="65"/>
      <c r="G13" s="55"/>
    </row>
    <row r="14" spans="1:7" x14ac:dyDescent="0.25">
      <c r="A14" s="55"/>
      <c r="B14" s="66" t="s">
        <v>30</v>
      </c>
      <c r="C14" s="61">
        <f>SUM(C10:C13)</f>
        <v>0</v>
      </c>
      <c r="D14" s="65"/>
      <c r="E14" s="65"/>
      <c r="F14" s="65"/>
      <c r="G14" s="55"/>
    </row>
    <row r="15" spans="1:7" x14ac:dyDescent="0.25">
      <c r="A15" s="123" t="s">
        <v>140</v>
      </c>
      <c r="B15" s="9"/>
      <c r="C15" s="7"/>
      <c r="D15" s="10"/>
      <c r="E15" s="10"/>
      <c r="F15" s="10"/>
      <c r="G15" s="1"/>
    </row>
    <row r="16" spans="1:7" x14ac:dyDescent="0.25">
      <c r="A16" s="106"/>
      <c r="B16" s="9"/>
      <c r="C16" s="7"/>
      <c r="D16" s="10"/>
      <c r="E16" s="10"/>
      <c r="F16" s="10"/>
      <c r="G16" s="1"/>
    </row>
    <row r="17" spans="1:7" x14ac:dyDescent="0.25">
      <c r="A17" s="1"/>
      <c r="B17" s="9"/>
      <c r="C17" s="7"/>
      <c r="D17" s="10"/>
      <c r="E17" s="10"/>
      <c r="F17" s="10"/>
      <c r="G17" s="1"/>
    </row>
    <row r="18" spans="1:7" x14ac:dyDescent="0.25">
      <c r="A18" s="1"/>
      <c r="B18" s="9"/>
      <c r="C18" s="7"/>
      <c r="D18" s="10"/>
      <c r="E18" s="10"/>
      <c r="F18" s="10"/>
      <c r="G18" s="1"/>
    </row>
    <row r="19" spans="1:7" x14ac:dyDescent="0.25">
      <c r="A19" s="1"/>
      <c r="B19" s="9"/>
      <c r="C19" s="7"/>
      <c r="D19" s="10"/>
      <c r="E19" s="10"/>
      <c r="F19" s="10"/>
      <c r="G19" s="1"/>
    </row>
    <row r="20" spans="1:7" x14ac:dyDescent="0.25">
      <c r="A20" s="1"/>
      <c r="B20" s="9"/>
      <c r="C20" s="7"/>
      <c r="D20" s="10"/>
      <c r="E20" s="10"/>
      <c r="F20" s="10"/>
      <c r="G20" s="1"/>
    </row>
    <row r="21" spans="1:7" x14ac:dyDescent="0.25">
      <c r="A21" s="1"/>
      <c r="B21" s="9"/>
      <c r="C21" s="7"/>
      <c r="D21" s="10"/>
      <c r="E21" s="10"/>
      <c r="F21" s="10"/>
      <c r="G21" s="1"/>
    </row>
    <row r="22" spans="1:7" x14ac:dyDescent="0.25">
      <c r="A22" s="1"/>
      <c r="B22" s="9"/>
      <c r="C22" s="7"/>
      <c r="D22" s="10"/>
      <c r="E22" s="10"/>
      <c r="F22" s="10"/>
      <c r="G22" s="1"/>
    </row>
    <row r="23" spans="1:7" x14ac:dyDescent="0.25">
      <c r="A23" s="1"/>
      <c r="B23" s="9"/>
      <c r="C23" s="7"/>
      <c r="D23" s="10"/>
      <c r="E23" s="10"/>
      <c r="F23" s="10"/>
      <c r="G23" s="1"/>
    </row>
    <row r="24" spans="1:7" x14ac:dyDescent="0.25">
      <c r="A24" s="1"/>
      <c r="B24" s="9"/>
      <c r="C24" s="7"/>
      <c r="D24" s="10"/>
      <c r="E24" s="10"/>
      <c r="F24" s="10"/>
      <c r="G24" s="1"/>
    </row>
    <row r="25" spans="1:7" x14ac:dyDescent="0.25">
      <c r="A25" s="11"/>
      <c r="B25" s="253"/>
      <c r="C25" s="253"/>
      <c r="D25" s="254"/>
      <c r="E25" s="254"/>
      <c r="F25" s="254"/>
      <c r="G25" s="11"/>
    </row>
    <row r="26" spans="1:7" x14ac:dyDescent="0.25">
      <c r="A26" s="250"/>
      <c r="B26" s="250"/>
      <c r="C26" s="250"/>
      <c r="D26" s="250"/>
      <c r="E26" s="250"/>
      <c r="F26" s="250"/>
      <c r="G26" s="250"/>
    </row>
    <row r="27" spans="1:7" ht="15" customHeight="1" x14ac:dyDescent="0.25">
      <c r="A27" s="251"/>
      <c r="B27" s="251"/>
      <c r="C27" s="251"/>
      <c r="D27" s="251"/>
      <c r="E27" s="251"/>
      <c r="F27" s="251"/>
      <c r="G27" s="251"/>
    </row>
    <row r="28" spans="1:7" ht="15" customHeight="1" x14ac:dyDescent="0.25">
      <c r="A28" s="251"/>
      <c r="B28" s="251"/>
      <c r="C28" s="251"/>
      <c r="D28" s="251"/>
      <c r="E28" s="251"/>
      <c r="F28" s="251"/>
      <c r="G28" s="251"/>
    </row>
    <row r="29" spans="1:7" ht="15" customHeight="1" x14ac:dyDescent="0.25">
      <c r="A29" s="252"/>
      <c r="B29" s="252"/>
      <c r="C29" s="252"/>
      <c r="D29" s="252"/>
      <c r="E29" s="252"/>
      <c r="F29" s="252"/>
      <c r="G29" s="252"/>
    </row>
    <row r="30" spans="1:7" ht="15" customHeight="1" x14ac:dyDescent="0.25">
      <c r="A30" s="248"/>
      <c r="B30" s="248"/>
      <c r="C30" s="248"/>
      <c r="D30" s="248"/>
      <c r="E30" s="248"/>
      <c r="F30" s="248"/>
      <c r="G30" s="248"/>
    </row>
    <row r="31" spans="1:7" ht="15" customHeight="1" x14ac:dyDescent="0.25">
      <c r="A31" s="248"/>
      <c r="B31" s="248"/>
      <c r="C31" s="248"/>
      <c r="D31" s="248"/>
      <c r="E31" s="248"/>
      <c r="F31" s="248"/>
      <c r="G31" s="248"/>
    </row>
    <row r="32" spans="1:7" ht="15" customHeight="1" x14ac:dyDescent="0.25">
      <c r="A32" s="248"/>
      <c r="B32" s="248"/>
      <c r="C32" s="248"/>
      <c r="D32" s="248"/>
      <c r="E32" s="248"/>
      <c r="F32" s="248"/>
      <c r="G32" s="248"/>
    </row>
    <row r="33" spans="1:7" ht="15" customHeight="1" x14ac:dyDescent="0.25">
      <c r="A33" s="249"/>
      <c r="B33" s="249"/>
      <c r="C33" s="249"/>
      <c r="D33" s="249"/>
      <c r="E33" s="249"/>
      <c r="F33" s="249"/>
      <c r="G33" s="249"/>
    </row>
    <row r="34" spans="1:7" x14ac:dyDescent="0.25">
      <c r="A34" s="13"/>
      <c r="B34" s="13"/>
      <c r="C34" s="13"/>
      <c r="D34" s="13"/>
      <c r="E34" s="13"/>
      <c r="F34" s="13"/>
      <c r="G34" s="13"/>
    </row>
  </sheetData>
  <protectedRanges>
    <protectedRange sqref="B14:D24 D10:D13" name="Rango1_1"/>
    <protectedRange sqref="B10:C13" name="Rango1_1_1"/>
  </protectedRanges>
  <mergeCells count="15">
    <mergeCell ref="A2:G2"/>
    <mergeCell ref="A32:G32"/>
    <mergeCell ref="A33:G33"/>
    <mergeCell ref="A26:G26"/>
    <mergeCell ref="A27:G27"/>
    <mergeCell ref="A28:G28"/>
    <mergeCell ref="A29:G29"/>
    <mergeCell ref="A30:G30"/>
    <mergeCell ref="A31:G31"/>
    <mergeCell ref="B25:F25"/>
    <mergeCell ref="A3:G3"/>
    <mergeCell ref="A4:G4"/>
    <mergeCell ref="A5:G5"/>
    <mergeCell ref="A6:G6"/>
    <mergeCell ref="A7:G7"/>
  </mergeCells>
  <pageMargins left="2.041062992125984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showGridLines="0" zoomScale="80" zoomScaleNormal="80" workbookViewId="0">
      <selection activeCell="D12" sqref="D12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ht="86.25" customHeight="1" x14ac:dyDescent="0.25">
      <c r="A1" s="1"/>
      <c r="B1" s="1"/>
      <c r="C1" s="1"/>
      <c r="D1" s="1"/>
      <c r="E1" s="3" t="s">
        <v>31</v>
      </c>
      <c r="F1" s="15"/>
    </row>
    <row r="2" spans="1:7" x14ac:dyDescent="0.25">
      <c r="A2" s="239" t="s">
        <v>142</v>
      </c>
      <c r="B2" s="239"/>
      <c r="C2" s="239"/>
      <c r="D2" s="239"/>
      <c r="E2" s="239"/>
    </row>
    <row r="3" spans="1:7" ht="15.75" customHeight="1" x14ac:dyDescent="0.25">
      <c r="A3" s="239" t="s">
        <v>9</v>
      </c>
      <c r="B3" s="239"/>
      <c r="C3" s="239"/>
      <c r="D3" s="239"/>
      <c r="E3" s="239"/>
    </row>
    <row r="4" spans="1:7" x14ac:dyDescent="0.25">
      <c r="A4" s="239" t="s">
        <v>10</v>
      </c>
      <c r="B4" s="239"/>
      <c r="C4" s="239"/>
      <c r="D4" s="239"/>
      <c r="E4" s="239"/>
    </row>
    <row r="5" spans="1:7" x14ac:dyDescent="0.25">
      <c r="A5" s="240" t="s">
        <v>11</v>
      </c>
      <c r="B5" s="240"/>
      <c r="C5" s="240"/>
      <c r="D5" s="240"/>
      <c r="E5" s="240"/>
    </row>
    <row r="6" spans="1:7" x14ac:dyDescent="0.25">
      <c r="A6" s="240" t="s">
        <v>32</v>
      </c>
      <c r="B6" s="240"/>
      <c r="C6" s="240"/>
      <c r="D6" s="240"/>
      <c r="E6" s="240"/>
    </row>
    <row r="7" spans="1:7" x14ac:dyDescent="0.25">
      <c r="A7" s="256" t="s">
        <v>717</v>
      </c>
      <c r="B7" s="256"/>
      <c r="C7" s="256"/>
      <c r="D7" s="256"/>
      <c r="E7" s="256"/>
      <c r="F7" s="256"/>
      <c r="G7" s="256"/>
    </row>
    <row r="8" spans="1:7" x14ac:dyDescent="0.25">
      <c r="A8" s="241" t="s">
        <v>33</v>
      </c>
      <c r="B8" s="241"/>
      <c r="C8" s="63"/>
      <c r="D8" s="63"/>
      <c r="E8" s="63"/>
    </row>
    <row r="9" spans="1:7" ht="21.75" customHeight="1" x14ac:dyDescent="0.25">
      <c r="A9" s="116" t="s">
        <v>12</v>
      </c>
      <c r="B9" s="115" t="s">
        <v>13</v>
      </c>
      <c r="C9" s="117" t="s">
        <v>15</v>
      </c>
      <c r="D9" s="117" t="s">
        <v>14</v>
      </c>
      <c r="E9" s="117" t="s">
        <v>34</v>
      </c>
    </row>
    <row r="10" spans="1:7" x14ac:dyDescent="0.25">
      <c r="A10" s="55">
        <v>2164</v>
      </c>
      <c r="B10" t="s">
        <v>700</v>
      </c>
      <c r="C10" s="61">
        <v>0</v>
      </c>
      <c r="D10" s="65"/>
      <c r="E10" s="65"/>
    </row>
    <row r="11" spans="1:7" x14ac:dyDescent="0.25">
      <c r="A11" s="55"/>
      <c r="B11" s="58"/>
      <c r="C11" s="61"/>
      <c r="D11" s="65"/>
      <c r="E11" s="65"/>
    </row>
    <row r="12" spans="1:7" x14ac:dyDescent="0.25">
      <c r="A12" s="55"/>
      <c r="B12" s="58"/>
      <c r="C12" s="61"/>
      <c r="D12" s="65"/>
      <c r="E12" s="65"/>
    </row>
    <row r="13" spans="1:7" x14ac:dyDescent="0.25">
      <c r="A13" s="55"/>
      <c r="B13" s="58"/>
      <c r="C13" s="61"/>
      <c r="D13" s="65"/>
      <c r="E13" s="65"/>
    </row>
    <row r="14" spans="1:7" x14ac:dyDescent="0.25">
      <c r="A14" s="55"/>
      <c r="B14" s="67" t="s">
        <v>6</v>
      </c>
      <c r="C14" s="61">
        <f>SUM(C10:C13)</f>
        <v>0</v>
      </c>
      <c r="D14" s="65"/>
      <c r="E14" s="65"/>
    </row>
    <row r="15" spans="1:7" x14ac:dyDescent="0.25">
      <c r="A15" s="123" t="s">
        <v>140</v>
      </c>
      <c r="B15" s="122"/>
      <c r="C15" s="122"/>
      <c r="D15" s="122"/>
      <c r="E15" s="122"/>
    </row>
    <row r="16" spans="1:7" x14ac:dyDescent="0.25">
      <c r="A16" s="11"/>
      <c r="B16" s="16"/>
      <c r="C16" s="16"/>
      <c r="D16" s="11"/>
      <c r="E16" s="11"/>
    </row>
    <row r="17" spans="1:6" x14ac:dyDescent="0.25">
      <c r="A17" s="11"/>
      <c r="B17" s="16"/>
      <c r="C17" s="16"/>
      <c r="D17" s="11"/>
      <c r="E17" s="11"/>
    </row>
    <row r="18" spans="1:6" x14ac:dyDescent="0.25">
      <c r="A18" s="11"/>
      <c r="B18" s="16"/>
      <c r="C18" s="16"/>
      <c r="D18" s="11"/>
      <c r="E18" s="11"/>
    </row>
    <row r="19" spans="1:6" x14ac:dyDescent="0.25">
      <c r="A19" s="11"/>
      <c r="B19" s="16"/>
      <c r="C19" s="16"/>
      <c r="D19" s="11"/>
      <c r="E19" s="11"/>
    </row>
    <row r="20" spans="1:6" x14ac:dyDescent="0.25">
      <c r="A20" s="11"/>
      <c r="B20" s="16"/>
      <c r="C20" s="16"/>
      <c r="D20" s="11"/>
      <c r="E20" s="11"/>
    </row>
    <row r="21" spans="1:6" x14ac:dyDescent="0.25">
      <c r="A21" s="11"/>
      <c r="B21" s="16"/>
      <c r="C21" s="16"/>
      <c r="D21" s="11"/>
      <c r="E21" s="11"/>
    </row>
    <row r="22" spans="1:6" x14ac:dyDescent="0.25">
      <c r="A22" s="11"/>
      <c r="B22" s="16"/>
      <c r="C22" s="16"/>
      <c r="D22" s="11"/>
      <c r="E22" s="11"/>
    </row>
    <row r="23" spans="1:6" x14ac:dyDescent="0.25">
      <c r="A23" s="11"/>
      <c r="B23" s="16"/>
      <c r="C23" s="16"/>
      <c r="D23" s="11"/>
      <c r="E23" s="11"/>
    </row>
    <row r="24" spans="1:6" x14ac:dyDescent="0.25">
      <c r="A24" s="17"/>
      <c r="B24" s="18"/>
      <c r="C24" s="18"/>
      <c r="D24" s="19"/>
      <c r="E24" s="19"/>
      <c r="F24" s="20"/>
    </row>
  </sheetData>
  <protectedRanges>
    <protectedRange sqref="B10:D14" name="Rango1_1"/>
  </protectedRanges>
  <mergeCells count="7">
    <mergeCell ref="A8:B8"/>
    <mergeCell ref="A2:E2"/>
    <mergeCell ref="A3:E3"/>
    <mergeCell ref="A4:E4"/>
    <mergeCell ref="A5:E5"/>
    <mergeCell ref="A6:E6"/>
    <mergeCell ref="A7:G7"/>
  </mergeCells>
  <pageMargins left="2.041062992125984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showGridLines="0" topLeftCell="A7" zoomScale="80" zoomScaleNormal="80" workbookViewId="0">
      <selection activeCell="D14" sqref="D14"/>
    </sheetView>
  </sheetViews>
  <sheetFormatPr baseColWidth="10" defaultColWidth="11.42578125" defaultRowHeight="15" x14ac:dyDescent="0.25"/>
  <cols>
    <col min="1" max="1" width="11.42578125" style="4"/>
    <col min="2" max="2" width="55" style="4" customWidth="1"/>
    <col min="3" max="3" width="24.5703125" style="4" bestFit="1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7" x14ac:dyDescent="0.25">
      <c r="A1" s="108"/>
      <c r="B1" s="108"/>
      <c r="C1" s="108"/>
      <c r="D1" s="108"/>
      <c r="E1" s="2"/>
      <c r="F1" s="3" t="s">
        <v>35</v>
      </c>
    </row>
    <row r="2" spans="1:7" x14ac:dyDescent="0.25">
      <c r="A2" s="239" t="s">
        <v>142</v>
      </c>
      <c r="B2" s="239"/>
      <c r="C2" s="239"/>
      <c r="D2" s="239"/>
      <c r="E2" s="239"/>
      <c r="F2" s="239"/>
    </row>
    <row r="3" spans="1:7" ht="15.75" customHeight="1" x14ac:dyDescent="0.25">
      <c r="A3" s="239" t="s">
        <v>9</v>
      </c>
      <c r="B3" s="239"/>
      <c r="C3" s="239"/>
      <c r="D3" s="239"/>
      <c r="E3" s="239"/>
      <c r="F3" s="239"/>
    </row>
    <row r="4" spans="1:7" x14ac:dyDescent="0.25">
      <c r="A4" s="239" t="s">
        <v>10</v>
      </c>
      <c r="B4" s="239"/>
      <c r="C4" s="239"/>
      <c r="D4" s="239"/>
      <c r="E4" s="239"/>
      <c r="F4" s="239"/>
    </row>
    <row r="5" spans="1:7" x14ac:dyDescent="0.25">
      <c r="A5" s="240" t="s">
        <v>11</v>
      </c>
      <c r="B5" s="240"/>
      <c r="C5" s="240"/>
      <c r="D5" s="240"/>
      <c r="E5" s="240"/>
      <c r="F5" s="240"/>
    </row>
    <row r="6" spans="1:7" x14ac:dyDescent="0.25">
      <c r="A6" s="240" t="s">
        <v>36</v>
      </c>
      <c r="B6" s="240"/>
      <c r="C6" s="240"/>
      <c r="D6" s="240"/>
      <c r="E6" s="240"/>
      <c r="F6" s="240"/>
    </row>
    <row r="7" spans="1:7" x14ac:dyDescent="0.25">
      <c r="A7" s="240" t="s">
        <v>715</v>
      </c>
      <c r="B7" s="240"/>
      <c r="C7" s="240"/>
      <c r="D7" s="240"/>
      <c r="E7" s="240"/>
      <c r="F7" s="240"/>
      <c r="G7" s="240"/>
    </row>
    <row r="8" spans="1:7" x14ac:dyDescent="0.25">
      <c r="A8" s="1"/>
      <c r="B8" s="1"/>
      <c r="C8" s="1"/>
      <c r="D8" s="1"/>
      <c r="E8" s="21"/>
      <c r="F8" s="1"/>
    </row>
    <row r="9" spans="1:7" x14ac:dyDescent="0.25">
      <c r="A9" s="68" t="s">
        <v>37</v>
      </c>
      <c r="B9" s="59"/>
      <c r="C9" s="59"/>
      <c r="D9" s="59"/>
      <c r="E9" s="69"/>
      <c r="F9" s="59"/>
    </row>
    <row r="10" spans="1:7" x14ac:dyDescent="0.25">
      <c r="A10" s="116" t="s">
        <v>12</v>
      </c>
      <c r="B10" s="116" t="s">
        <v>38</v>
      </c>
      <c r="C10" s="116" t="s">
        <v>39</v>
      </c>
      <c r="D10" s="116" t="s">
        <v>40</v>
      </c>
      <c r="E10" s="117" t="s">
        <v>41</v>
      </c>
      <c r="F10" s="117" t="s">
        <v>27</v>
      </c>
    </row>
    <row r="11" spans="1:7" x14ac:dyDescent="0.25">
      <c r="A11" s="55">
        <v>1241</v>
      </c>
      <c r="B11" s="55" t="s">
        <v>284</v>
      </c>
      <c r="C11" s="170">
        <v>1610101.04</v>
      </c>
      <c r="D11" s="170">
        <v>202401.86</v>
      </c>
      <c r="E11" s="171"/>
      <c r="F11" s="172" t="s">
        <v>283</v>
      </c>
      <c r="G11" s="55" t="s">
        <v>283</v>
      </c>
    </row>
    <row r="12" spans="1:7" x14ac:dyDescent="0.25">
      <c r="A12" s="55">
        <v>1242</v>
      </c>
      <c r="B12" s="55" t="s">
        <v>282</v>
      </c>
      <c r="C12" s="170">
        <v>3594593.24</v>
      </c>
      <c r="D12" s="170">
        <v>1565480.06</v>
      </c>
      <c r="E12" s="171"/>
      <c r="F12" s="172"/>
      <c r="G12" s="55"/>
    </row>
    <row r="13" spans="1:7" x14ac:dyDescent="0.25">
      <c r="A13" s="55">
        <v>1243</v>
      </c>
      <c r="B13" s="55" t="s">
        <v>281</v>
      </c>
      <c r="C13" s="170">
        <v>69014.2</v>
      </c>
      <c r="D13" s="170">
        <v>0</v>
      </c>
      <c r="E13" s="171"/>
      <c r="F13" s="172"/>
      <c r="G13" s="55"/>
    </row>
    <row r="14" spans="1:7" x14ac:dyDescent="0.25">
      <c r="A14" s="55">
        <v>1244</v>
      </c>
      <c r="B14" s="55" t="s">
        <v>280</v>
      </c>
      <c r="C14" s="170">
        <v>4841112</v>
      </c>
      <c r="D14" s="170">
        <v>4203238.8099999996</v>
      </c>
      <c r="E14" s="171"/>
      <c r="F14" s="172"/>
      <c r="G14" s="55"/>
    </row>
    <row r="15" spans="1:7" x14ac:dyDescent="0.25">
      <c r="A15" s="55">
        <v>1246</v>
      </c>
      <c r="B15" s="55" t="s">
        <v>279</v>
      </c>
      <c r="C15" s="170">
        <v>58649.599999999999</v>
      </c>
      <c r="D15" s="170">
        <v>21055.03</v>
      </c>
      <c r="E15" s="171"/>
      <c r="F15" s="172"/>
      <c r="G15" s="55"/>
    </row>
    <row r="16" spans="1:7" x14ac:dyDescent="0.25">
      <c r="A16" s="169">
        <v>1231</v>
      </c>
      <c r="B16" s="164" t="s">
        <v>278</v>
      </c>
      <c r="C16" s="173">
        <v>0</v>
      </c>
      <c r="D16" s="173">
        <v>0</v>
      </c>
      <c r="E16" s="174"/>
      <c r="F16" s="172"/>
      <c r="G16" s="55"/>
    </row>
    <row r="17" spans="1:10" x14ac:dyDescent="0.25">
      <c r="A17" s="169">
        <v>1232</v>
      </c>
      <c r="B17" s="164" t="s">
        <v>277</v>
      </c>
      <c r="C17" s="173">
        <v>0</v>
      </c>
      <c r="D17" s="173">
        <v>0</v>
      </c>
      <c r="E17" s="174"/>
      <c r="F17" s="172"/>
      <c r="G17" s="55"/>
    </row>
    <row r="18" spans="1:10" x14ac:dyDescent="0.25">
      <c r="A18" s="55"/>
      <c r="B18" s="168" t="s">
        <v>273</v>
      </c>
      <c r="C18" s="175">
        <f>SUM(C11:C15)</f>
        <v>10173470.08</v>
      </c>
      <c r="D18" s="175">
        <f>SUM(D11:D15)</f>
        <v>5992175.7599999998</v>
      </c>
      <c r="E18" s="172"/>
      <c r="F18" s="172"/>
      <c r="G18" s="55"/>
      <c r="I18" s="167"/>
      <c r="J18" s="167"/>
    </row>
    <row r="19" spans="1:10" x14ac:dyDescent="0.25">
      <c r="A19" s="59"/>
      <c r="B19" s="59"/>
      <c r="C19" s="59"/>
      <c r="D19" s="59"/>
      <c r="E19" s="69"/>
      <c r="F19" s="59"/>
    </row>
    <row r="20" spans="1:10" x14ac:dyDescent="0.25">
      <c r="A20" s="59"/>
      <c r="B20" s="59"/>
      <c r="C20" s="59"/>
      <c r="D20" s="59"/>
      <c r="E20" s="69"/>
      <c r="F20" s="59"/>
    </row>
    <row r="21" spans="1:10" ht="24" x14ac:dyDescent="0.25">
      <c r="A21" s="116" t="s">
        <v>12</v>
      </c>
      <c r="B21" s="116" t="s">
        <v>38</v>
      </c>
      <c r="C21" s="117" t="s">
        <v>42</v>
      </c>
      <c r="D21" s="117" t="s">
        <v>43</v>
      </c>
      <c r="E21" s="117" t="s">
        <v>44</v>
      </c>
      <c r="F21" s="117" t="s">
        <v>45</v>
      </c>
    </row>
    <row r="22" spans="1:10" x14ac:dyDescent="0.25">
      <c r="A22" s="257" t="s">
        <v>2</v>
      </c>
      <c r="B22" s="258"/>
      <c r="C22" s="258"/>
      <c r="D22" s="258"/>
      <c r="E22" s="258"/>
      <c r="F22" s="259"/>
    </row>
    <row r="23" spans="1:10" x14ac:dyDescent="0.25">
      <c r="A23" s="55" t="s">
        <v>276</v>
      </c>
      <c r="B23" s="60" t="s">
        <v>275</v>
      </c>
      <c r="C23" s="70">
        <v>207000</v>
      </c>
      <c r="D23" s="70">
        <v>207000</v>
      </c>
      <c r="E23" s="70">
        <f>D23-C23</f>
        <v>0</v>
      </c>
      <c r="F23" s="71" t="s">
        <v>274</v>
      </c>
      <c r="G23" s="159"/>
    </row>
    <row r="24" spans="1:10" ht="26.25" customHeight="1" x14ac:dyDescent="0.25">
      <c r="A24" s="55"/>
      <c r="B24" s="60"/>
      <c r="C24" s="70"/>
      <c r="D24" s="70"/>
      <c r="E24" s="70"/>
      <c r="F24" s="71"/>
    </row>
    <row r="25" spans="1:10" x14ac:dyDescent="0.25">
      <c r="A25" s="257" t="s">
        <v>3</v>
      </c>
      <c r="B25" s="258"/>
      <c r="C25" s="258"/>
      <c r="D25" s="258"/>
      <c r="E25" s="258"/>
      <c r="F25" s="259"/>
    </row>
    <row r="26" spans="1:10" x14ac:dyDescent="0.25">
      <c r="A26" s="161" t="s">
        <v>271</v>
      </c>
      <c r="B26" s="161" t="s">
        <v>270</v>
      </c>
      <c r="C26" s="160">
        <v>0</v>
      </c>
      <c r="D26" s="160">
        <v>0</v>
      </c>
      <c r="E26" s="160">
        <f>D26-C26</f>
        <v>0</v>
      </c>
      <c r="F26" s="163"/>
      <c r="G26" s="159"/>
    </row>
    <row r="27" spans="1:10" ht="24" x14ac:dyDescent="0.25">
      <c r="A27" s="161" t="s">
        <v>269</v>
      </c>
      <c r="B27" s="162" t="s">
        <v>268</v>
      </c>
      <c r="C27" s="160">
        <v>0</v>
      </c>
      <c r="D27" s="160">
        <v>0</v>
      </c>
      <c r="E27" s="160">
        <f t="shared" ref="E27:E31" si="0">D27-C27</f>
        <v>0</v>
      </c>
      <c r="F27" s="163"/>
      <c r="G27" s="159"/>
    </row>
    <row r="28" spans="1:10" x14ac:dyDescent="0.25">
      <c r="A28" s="161" t="s">
        <v>267</v>
      </c>
      <c r="B28" s="161" t="s">
        <v>266</v>
      </c>
      <c r="C28" s="160">
        <v>0</v>
      </c>
      <c r="D28" s="160">
        <v>0</v>
      </c>
      <c r="E28" s="160">
        <f t="shared" si="0"/>
        <v>0</v>
      </c>
      <c r="F28" s="163"/>
      <c r="G28" s="159"/>
    </row>
    <row r="29" spans="1:10" x14ac:dyDescent="0.25">
      <c r="A29" s="161" t="s">
        <v>265</v>
      </c>
      <c r="B29" s="161" t="s">
        <v>264</v>
      </c>
      <c r="C29" s="160">
        <v>0</v>
      </c>
      <c r="D29" s="160">
        <v>0</v>
      </c>
      <c r="E29" s="160">
        <f t="shared" si="0"/>
        <v>0</v>
      </c>
      <c r="F29" s="71"/>
      <c r="G29" s="159"/>
    </row>
    <row r="30" spans="1:10" ht="24" x14ac:dyDescent="0.25">
      <c r="A30" s="161" t="s">
        <v>263</v>
      </c>
      <c r="B30" s="162" t="s">
        <v>262</v>
      </c>
      <c r="C30" s="160">
        <v>0</v>
      </c>
      <c r="D30" s="160">
        <v>0</v>
      </c>
      <c r="E30" s="160">
        <f t="shared" si="0"/>
        <v>0</v>
      </c>
      <c r="F30" s="71"/>
      <c r="G30" s="159"/>
    </row>
    <row r="31" spans="1:10" x14ac:dyDescent="0.25">
      <c r="A31" s="161" t="s">
        <v>261</v>
      </c>
      <c r="B31" s="161" t="s">
        <v>260</v>
      </c>
      <c r="C31" s="160">
        <v>0</v>
      </c>
      <c r="D31" s="160">
        <v>0</v>
      </c>
      <c r="E31" s="160">
        <f t="shared" si="0"/>
        <v>0</v>
      </c>
      <c r="F31" s="71"/>
      <c r="G31" s="159"/>
    </row>
    <row r="32" spans="1:10" ht="24.75" customHeight="1" x14ac:dyDescent="0.25">
      <c r="A32" s="55"/>
      <c r="B32" s="60"/>
      <c r="C32" s="70"/>
      <c r="D32" s="70"/>
      <c r="E32" s="70"/>
      <c r="F32" s="71"/>
    </row>
    <row r="33" spans="1:6" x14ac:dyDescent="0.25">
      <c r="A33" s="257" t="s">
        <v>46</v>
      </c>
      <c r="B33" s="258"/>
      <c r="C33" s="258"/>
      <c r="D33" s="258"/>
      <c r="E33" s="258"/>
      <c r="F33" s="259"/>
    </row>
    <row r="34" spans="1:6" x14ac:dyDescent="0.25">
      <c r="A34" s="55" t="s">
        <v>272</v>
      </c>
      <c r="B34" s="60" t="s">
        <v>285</v>
      </c>
      <c r="C34" s="70">
        <v>0</v>
      </c>
      <c r="D34" s="70">
        <v>0</v>
      </c>
      <c r="E34" s="70">
        <f>D34-C34</f>
        <v>0</v>
      </c>
      <c r="F34" s="71"/>
    </row>
    <row r="35" spans="1:6" x14ac:dyDescent="0.25">
      <c r="A35" s="55"/>
      <c r="B35" s="60"/>
      <c r="C35" s="70"/>
      <c r="D35" s="70"/>
      <c r="E35" s="70"/>
      <c r="F35" s="71"/>
    </row>
    <row r="36" spans="1:6" ht="24" customHeight="1" x14ac:dyDescent="0.25">
      <c r="A36" s="55"/>
      <c r="B36" s="72" t="s">
        <v>30</v>
      </c>
      <c r="C36" s="73">
        <f>SUM(C22:C35)</f>
        <v>207000</v>
      </c>
      <c r="D36" s="74">
        <f>SUM(D22:D35)</f>
        <v>207000</v>
      </c>
      <c r="E36" s="74">
        <f>SUM(E22:E35)</f>
        <v>0</v>
      </c>
      <c r="F36" s="55"/>
    </row>
    <row r="37" spans="1:6" x14ac:dyDescent="0.25">
      <c r="A37" s="123" t="s">
        <v>140</v>
      </c>
      <c r="B37" s="1"/>
      <c r="C37" s="1"/>
      <c r="D37" s="21"/>
      <c r="E37" s="21"/>
      <c r="F37" s="1"/>
    </row>
    <row r="38" spans="1:6" x14ac:dyDescent="0.25">
      <c r="A38" s="1"/>
      <c r="B38" s="1"/>
      <c r="C38" s="1"/>
      <c r="D38" s="21"/>
      <c r="E38" s="21"/>
      <c r="F38" s="1"/>
    </row>
    <row r="39" spans="1:6" x14ac:dyDescent="0.25">
      <c r="A39" s="1"/>
      <c r="B39" s="1"/>
      <c r="C39" s="1"/>
      <c r="D39" s="21"/>
      <c r="E39" s="21"/>
      <c r="F39" s="1"/>
    </row>
    <row r="40" spans="1:6" x14ac:dyDescent="0.25">
      <c r="A40" s="1"/>
      <c r="B40" s="1"/>
      <c r="C40" s="1"/>
      <c r="D40" s="21"/>
      <c r="E40" s="21"/>
      <c r="F40" s="1"/>
    </row>
    <row r="41" spans="1:6" x14ac:dyDescent="0.25">
      <c r="A41" s="1"/>
      <c r="B41" s="1"/>
      <c r="C41" s="1"/>
      <c r="D41" s="21"/>
      <c r="E41" s="21"/>
      <c r="F41" s="1"/>
    </row>
    <row r="42" spans="1:6" x14ac:dyDescent="0.25">
      <c r="A42" s="1"/>
      <c r="B42" s="1"/>
      <c r="C42" s="1"/>
      <c r="D42" s="21"/>
      <c r="E42" s="21"/>
      <c r="F42" s="1"/>
    </row>
    <row r="43" spans="1:6" x14ac:dyDescent="0.25">
      <c r="A43" s="1"/>
      <c r="B43" s="1"/>
      <c r="C43" s="1"/>
      <c r="D43" s="21"/>
      <c r="E43" s="21"/>
      <c r="F43" s="1"/>
    </row>
    <row r="44" spans="1:6" x14ac:dyDescent="0.25">
      <c r="A44" s="1"/>
      <c r="B44" s="1"/>
      <c r="C44" s="1"/>
      <c r="D44" s="21"/>
      <c r="E44" s="21"/>
      <c r="F44" s="1"/>
    </row>
    <row r="45" spans="1:6" x14ac:dyDescent="0.25">
      <c r="A45" s="17"/>
      <c r="B45" s="17"/>
      <c r="C45" s="22"/>
      <c r="D45" s="22"/>
      <c r="E45" s="22"/>
      <c r="F45" s="17"/>
    </row>
    <row r="46" spans="1:6" ht="13.5" customHeight="1" x14ac:dyDescent="0.25"/>
    <row r="47" spans="1:6" ht="13.5" customHeight="1" x14ac:dyDescent="0.25"/>
  </sheetData>
  <protectedRanges>
    <protectedRange sqref="B24:D24 E22:F22 B34:D36 E32:F36 E24:F25 B32:D32" name="Rango1"/>
    <protectedRange sqref="D23:F23" name="Rango1_1_1_2_1"/>
    <protectedRange sqref="B29:D31 E26:F31" name="Rango1_1_1"/>
  </protectedRanges>
  <mergeCells count="9">
    <mergeCell ref="A2:F2"/>
    <mergeCell ref="A25:F25"/>
    <mergeCell ref="A33:F33"/>
    <mergeCell ref="A22:F22"/>
    <mergeCell ref="A3:F3"/>
    <mergeCell ref="A4:F4"/>
    <mergeCell ref="A5:F5"/>
    <mergeCell ref="A6:F6"/>
    <mergeCell ref="A7:G7"/>
  </mergeCells>
  <pageMargins left="2.0460629921259841" right="0.51181102362204722" top="0.74803149606299213" bottom="0.35433070866141736" header="0.31496062992125984" footer="0.31496062992125984"/>
  <pageSetup paperSize="9" scale="71" orientation="landscape" r:id="rId1"/>
  <rowBreaks count="1" manualBreakCount="1">
    <brk id="4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showGridLines="0" zoomScale="80" zoomScaleNormal="80" workbookViewId="0">
      <selection activeCell="C16" sqref="C16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49.28515625" style="4" bestFit="1" customWidth="1"/>
    <col min="4" max="4" width="15.5703125" style="4" customWidth="1"/>
    <col min="5" max="5" width="11.42578125" style="4" customWidth="1"/>
    <col min="6" max="16384" width="11.42578125" style="4"/>
  </cols>
  <sheetData>
    <row r="1" spans="1:7" ht="45" customHeight="1" x14ac:dyDescent="0.25">
      <c r="A1" s="1"/>
      <c r="B1" s="1"/>
      <c r="C1" s="3" t="s">
        <v>47</v>
      </c>
      <c r="D1" s="2"/>
      <c r="E1" s="2"/>
      <c r="F1" s="1"/>
    </row>
    <row r="2" spans="1:7" x14ac:dyDescent="0.25">
      <c r="A2" s="239" t="s">
        <v>310</v>
      </c>
      <c r="B2" s="239"/>
      <c r="C2" s="239"/>
      <c r="D2" s="109"/>
      <c r="E2" s="110"/>
      <c r="F2" s="1"/>
      <c r="G2" s="1"/>
    </row>
    <row r="3" spans="1:7" ht="15.75" customHeight="1" x14ac:dyDescent="0.25">
      <c r="A3" s="239" t="s">
        <v>9</v>
      </c>
      <c r="B3" s="239"/>
      <c r="C3" s="239"/>
      <c r="D3" s="109"/>
      <c r="E3" s="109"/>
      <c r="F3" s="1"/>
      <c r="G3" s="1"/>
    </row>
    <row r="4" spans="1:7" x14ac:dyDescent="0.25">
      <c r="A4" s="239" t="s">
        <v>10</v>
      </c>
      <c r="B4" s="239"/>
      <c r="C4" s="239"/>
      <c r="D4" s="109"/>
      <c r="E4" s="109"/>
      <c r="F4" s="1"/>
      <c r="G4" s="1"/>
    </row>
    <row r="5" spans="1:7" x14ac:dyDescent="0.25">
      <c r="A5" s="240" t="s">
        <v>11</v>
      </c>
      <c r="B5" s="240"/>
      <c r="C5" s="240"/>
      <c r="D5" s="110"/>
      <c r="E5" s="110"/>
      <c r="F5" s="1"/>
      <c r="G5" s="1"/>
    </row>
    <row r="6" spans="1:7" ht="21" customHeight="1" x14ac:dyDescent="0.25">
      <c r="A6" s="240" t="s">
        <v>36</v>
      </c>
      <c r="B6" s="240"/>
      <c r="C6" s="240"/>
      <c r="D6" s="110"/>
      <c r="E6" s="110"/>
      <c r="F6" s="1"/>
      <c r="G6" s="1"/>
    </row>
    <row r="7" spans="1:7" ht="25.5" customHeight="1" x14ac:dyDescent="0.25">
      <c r="A7" s="261" t="s">
        <v>48</v>
      </c>
      <c r="B7" s="261"/>
      <c r="C7" s="261"/>
      <c r="D7" s="21"/>
      <c r="E7" s="1"/>
      <c r="F7" s="1"/>
      <c r="G7" s="1"/>
    </row>
    <row r="8" spans="1:7" ht="14.25" customHeight="1" x14ac:dyDescent="0.25">
      <c r="A8" s="260" t="s">
        <v>718</v>
      </c>
      <c r="B8" s="260"/>
      <c r="C8" s="260"/>
      <c r="D8" s="110"/>
      <c r="E8" s="110"/>
      <c r="F8" s="110"/>
      <c r="G8" s="110"/>
    </row>
    <row r="9" spans="1:7" x14ac:dyDescent="0.25">
      <c r="A9" s="68" t="s">
        <v>49</v>
      </c>
      <c r="B9" s="59"/>
      <c r="C9" s="59"/>
      <c r="D9" s="1"/>
      <c r="E9" s="1"/>
      <c r="F9" s="1"/>
      <c r="G9" s="1"/>
    </row>
    <row r="10" spans="1:7" ht="24.95" customHeight="1" x14ac:dyDescent="0.25">
      <c r="A10" s="116" t="s">
        <v>12</v>
      </c>
      <c r="B10" s="116" t="s">
        <v>50</v>
      </c>
      <c r="C10" s="116" t="s">
        <v>51</v>
      </c>
    </row>
    <row r="11" spans="1:7" ht="34.5" customHeight="1" x14ac:dyDescent="0.25">
      <c r="A11" s="161" t="s">
        <v>286</v>
      </c>
      <c r="B11" s="162" t="s">
        <v>287</v>
      </c>
      <c r="C11" s="176" t="s">
        <v>288</v>
      </c>
    </row>
    <row r="12" spans="1:7" ht="32.25" customHeight="1" x14ac:dyDescent="0.25">
      <c r="A12" s="161" t="s">
        <v>289</v>
      </c>
      <c r="B12" s="162" t="s">
        <v>290</v>
      </c>
      <c r="C12" s="177" t="s">
        <v>288</v>
      </c>
    </row>
    <row r="13" spans="1:7" ht="32.25" customHeight="1" x14ac:dyDescent="0.25">
      <c r="A13" s="161" t="s">
        <v>291</v>
      </c>
      <c r="B13" s="162" t="s">
        <v>292</v>
      </c>
      <c r="C13" s="177" t="s">
        <v>293</v>
      </c>
    </row>
    <row r="14" spans="1:7" ht="21.75" customHeight="1" x14ac:dyDescent="0.25">
      <c r="A14" s="161" t="s">
        <v>294</v>
      </c>
      <c r="B14" s="162" t="s">
        <v>295</v>
      </c>
      <c r="C14" s="177" t="s">
        <v>293</v>
      </c>
      <c r="D14" s="1"/>
      <c r="E14" s="1"/>
      <c r="F14" s="1"/>
      <c r="G14" s="1"/>
    </row>
    <row r="15" spans="1:7" x14ac:dyDescent="0.25">
      <c r="A15" s="161" t="s">
        <v>296</v>
      </c>
      <c r="B15" s="162" t="s">
        <v>297</v>
      </c>
      <c r="C15" s="177" t="s">
        <v>293</v>
      </c>
      <c r="D15" s="1"/>
      <c r="E15" s="1"/>
      <c r="F15" s="1"/>
      <c r="G15" s="1"/>
    </row>
    <row r="16" spans="1:7" x14ac:dyDescent="0.25">
      <c r="A16" s="161" t="s">
        <v>298</v>
      </c>
      <c r="B16" s="162" t="s">
        <v>299</v>
      </c>
      <c r="C16" s="177" t="s">
        <v>293</v>
      </c>
      <c r="D16" s="1"/>
      <c r="E16" s="1"/>
      <c r="F16" s="1"/>
      <c r="G16" s="1"/>
    </row>
    <row r="17" spans="1:8" ht="28.5" customHeight="1" x14ac:dyDescent="0.25">
      <c r="A17" s="161" t="s">
        <v>300</v>
      </c>
      <c r="B17" s="162" t="s">
        <v>301</v>
      </c>
      <c r="C17" s="177" t="s">
        <v>288</v>
      </c>
      <c r="D17" s="23"/>
      <c r="E17" s="23"/>
      <c r="F17" s="23"/>
      <c r="G17" s="23"/>
    </row>
    <row r="18" spans="1:8" ht="24" x14ac:dyDescent="0.25">
      <c r="A18" s="161" t="s">
        <v>302</v>
      </c>
      <c r="B18" s="162" t="s">
        <v>303</v>
      </c>
      <c r="C18" s="177" t="s">
        <v>288</v>
      </c>
      <c r="D18" s="1"/>
      <c r="E18" s="1"/>
      <c r="F18" s="1"/>
      <c r="G18" s="1"/>
      <c r="H18" s="13"/>
    </row>
    <row r="19" spans="1:8" ht="24" x14ac:dyDescent="0.25">
      <c r="A19" s="161" t="s">
        <v>304</v>
      </c>
      <c r="B19" s="162" t="s">
        <v>305</v>
      </c>
      <c r="C19" s="177" t="s">
        <v>288</v>
      </c>
      <c r="D19" s="1"/>
      <c r="E19" s="1"/>
      <c r="F19" s="1"/>
      <c r="G19" s="1"/>
      <c r="H19" s="13"/>
    </row>
    <row r="20" spans="1:8" ht="24" x14ac:dyDescent="0.25">
      <c r="A20" s="161" t="s">
        <v>306</v>
      </c>
      <c r="B20" s="162" t="s">
        <v>307</v>
      </c>
      <c r="C20" s="177" t="s">
        <v>288</v>
      </c>
      <c r="D20" s="13"/>
      <c r="E20" s="13"/>
      <c r="F20" s="13"/>
      <c r="G20" s="13"/>
      <c r="H20" s="13"/>
    </row>
    <row r="21" spans="1:8" ht="24" x14ac:dyDescent="0.25">
      <c r="A21" s="161" t="s">
        <v>308</v>
      </c>
      <c r="B21" s="162" t="s">
        <v>309</v>
      </c>
      <c r="C21" s="178" t="s">
        <v>288</v>
      </c>
      <c r="D21" s="13"/>
      <c r="E21" s="13"/>
      <c r="F21" s="13"/>
      <c r="G21" s="13"/>
      <c r="H21" s="13"/>
    </row>
    <row r="22" spans="1:8" x14ac:dyDescent="0.25">
      <c r="A22" s="123" t="s">
        <v>140</v>
      </c>
      <c r="B22" s="59"/>
      <c r="C22" s="59"/>
    </row>
    <row r="23" spans="1:8" x14ac:dyDescent="0.25">
      <c r="A23" s="59"/>
      <c r="B23" s="59"/>
      <c r="C23" s="59"/>
    </row>
    <row r="24" spans="1:8" ht="29.25" customHeight="1" x14ac:dyDescent="0.25">
      <c r="A24" s="1"/>
      <c r="B24" s="1"/>
      <c r="C24" s="1"/>
    </row>
    <row r="25" spans="1:8" x14ac:dyDescent="0.25">
      <c r="A25" s="1"/>
      <c r="B25" s="1"/>
      <c r="C25" s="1"/>
    </row>
    <row r="26" spans="1:8" x14ac:dyDescent="0.25">
      <c r="A26" s="13"/>
      <c r="B26" s="13"/>
      <c r="C26" s="13"/>
    </row>
    <row r="27" spans="1:8" x14ac:dyDescent="0.25">
      <c r="A27" s="13"/>
      <c r="B27" s="13"/>
      <c r="C27" s="13"/>
    </row>
    <row r="28" spans="1:8" x14ac:dyDescent="0.25">
      <c r="A28" s="13"/>
      <c r="B28" s="13"/>
      <c r="C28" s="13"/>
    </row>
    <row r="29" spans="1:8" x14ac:dyDescent="0.25">
      <c r="A29" s="13"/>
      <c r="B29" s="13"/>
      <c r="C29" s="13"/>
    </row>
    <row r="30" spans="1:8" x14ac:dyDescent="0.25">
      <c r="A30" s="13"/>
      <c r="B30" s="13"/>
      <c r="C30" s="13"/>
    </row>
  </sheetData>
  <protectedRanges>
    <protectedRange sqref="A9:G9" name="Rango1_1"/>
  </protectedRanges>
  <mergeCells count="7">
    <mergeCell ref="A8:C8"/>
    <mergeCell ref="A2:C2"/>
    <mergeCell ref="A7:C7"/>
    <mergeCell ref="A3:C3"/>
    <mergeCell ref="A4:C4"/>
    <mergeCell ref="A5:C5"/>
    <mergeCell ref="A6:C6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showGridLines="0" zoomScale="80" zoomScaleNormal="80" workbookViewId="0">
      <selection activeCell="A8" sqref="A8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ht="60" customHeight="1" x14ac:dyDescent="0.25">
      <c r="A1" s="108"/>
      <c r="B1" s="108"/>
      <c r="C1" s="108"/>
      <c r="D1" s="3" t="s">
        <v>52</v>
      </c>
    </row>
    <row r="2" spans="1:5" x14ac:dyDescent="0.25">
      <c r="A2" s="239" t="s">
        <v>142</v>
      </c>
      <c r="B2" s="239"/>
      <c r="C2" s="239"/>
      <c r="D2" s="239"/>
    </row>
    <row r="3" spans="1:5" ht="15.75" customHeight="1" x14ac:dyDescent="0.25">
      <c r="A3" s="239" t="s">
        <v>9</v>
      </c>
      <c r="B3" s="239"/>
      <c r="C3" s="239"/>
      <c r="D3" s="239"/>
    </row>
    <row r="4" spans="1:5" x14ac:dyDescent="0.25">
      <c r="A4" s="239" t="s">
        <v>10</v>
      </c>
      <c r="B4" s="239"/>
      <c r="C4" s="239"/>
      <c r="D4" s="239"/>
    </row>
    <row r="5" spans="1:5" x14ac:dyDescent="0.25">
      <c r="A5" s="240" t="s">
        <v>11</v>
      </c>
      <c r="B5" s="240"/>
      <c r="C5" s="240"/>
      <c r="D5" s="240"/>
    </row>
    <row r="6" spans="1:5" x14ac:dyDescent="0.25">
      <c r="A6" s="240" t="s">
        <v>53</v>
      </c>
      <c r="B6" s="240"/>
      <c r="C6" s="240"/>
      <c r="D6" s="240"/>
    </row>
    <row r="7" spans="1:5" x14ac:dyDescent="0.25">
      <c r="A7" s="264" t="s">
        <v>719</v>
      </c>
      <c r="B7" s="264"/>
      <c r="C7" s="264"/>
      <c r="D7" s="264"/>
      <c r="E7" s="20"/>
    </row>
    <row r="8" spans="1:5" ht="24" customHeight="1" x14ac:dyDescent="0.25">
      <c r="A8" s="116" t="s">
        <v>12</v>
      </c>
      <c r="B8" s="116" t="s">
        <v>13</v>
      </c>
      <c r="C8" s="117" t="s">
        <v>15</v>
      </c>
      <c r="D8" s="117" t="s">
        <v>27</v>
      </c>
      <c r="E8" s="13"/>
    </row>
    <row r="9" spans="1:5" ht="18" customHeight="1" x14ac:dyDescent="0.25">
      <c r="A9" s="168" t="s">
        <v>311</v>
      </c>
      <c r="B9" s="166" t="s">
        <v>312</v>
      </c>
      <c r="C9" s="165">
        <f>SUM(C10:C13)</f>
        <v>0</v>
      </c>
      <c r="D9" s="70"/>
      <c r="E9" s="24"/>
    </row>
    <row r="10" spans="1:5" ht="18" customHeight="1" x14ac:dyDescent="0.25">
      <c r="A10" s="55" t="s">
        <v>313</v>
      </c>
      <c r="B10" s="60" t="s">
        <v>314</v>
      </c>
      <c r="C10" s="70">
        <v>0</v>
      </c>
      <c r="D10" s="70"/>
      <c r="E10" s="24"/>
    </row>
    <row r="11" spans="1:5" x14ac:dyDescent="0.25">
      <c r="A11" s="55" t="s">
        <v>315</v>
      </c>
      <c r="B11" s="60" t="s">
        <v>316</v>
      </c>
      <c r="C11" s="70">
        <v>0</v>
      </c>
      <c r="D11" s="70"/>
    </row>
    <row r="12" spans="1:5" ht="36" x14ac:dyDescent="0.25">
      <c r="A12" s="55" t="s">
        <v>317</v>
      </c>
      <c r="B12" s="60" t="s">
        <v>318</v>
      </c>
      <c r="C12" s="70">
        <v>0</v>
      </c>
      <c r="D12" s="70"/>
      <c r="E12" s="24"/>
    </row>
    <row r="13" spans="1:5" x14ac:dyDescent="0.25">
      <c r="A13" s="55" t="s">
        <v>319</v>
      </c>
      <c r="B13" s="60" t="s">
        <v>320</v>
      </c>
      <c r="C13" s="70">
        <v>0</v>
      </c>
      <c r="D13" s="70"/>
    </row>
    <row r="14" spans="1:5" ht="18" customHeight="1" x14ac:dyDescent="0.25">
      <c r="A14" s="168" t="s">
        <v>321</v>
      </c>
      <c r="B14" s="166" t="s">
        <v>322</v>
      </c>
      <c r="C14" s="165">
        <f>SUM(C15:C17)</f>
        <v>0</v>
      </c>
      <c r="D14" s="70"/>
      <c r="E14" s="24"/>
    </row>
    <row r="15" spans="1:5" ht="18" customHeight="1" x14ac:dyDescent="0.25">
      <c r="A15" s="55" t="s">
        <v>323</v>
      </c>
      <c r="B15" s="60" t="s">
        <v>324</v>
      </c>
      <c r="C15" s="70">
        <v>0</v>
      </c>
      <c r="D15" s="70"/>
      <c r="E15" s="24"/>
    </row>
    <row r="16" spans="1:5" x14ac:dyDescent="0.25">
      <c r="A16" s="55" t="s">
        <v>325</v>
      </c>
      <c r="B16" s="60" t="s">
        <v>326</v>
      </c>
      <c r="C16" s="70">
        <v>0</v>
      </c>
      <c r="D16" s="70"/>
    </row>
    <row r="17" spans="1:5" x14ac:dyDescent="0.25">
      <c r="A17" s="55" t="s">
        <v>327</v>
      </c>
      <c r="B17" s="60" t="s">
        <v>328</v>
      </c>
      <c r="C17" s="70">
        <v>0</v>
      </c>
      <c r="D17" s="70"/>
    </row>
    <row r="18" spans="1:5" x14ac:dyDescent="0.25">
      <c r="A18" s="55"/>
      <c r="B18" s="60"/>
      <c r="C18" s="70"/>
      <c r="D18" s="70"/>
    </row>
    <row r="19" spans="1:5" x14ac:dyDescent="0.25">
      <c r="A19" s="55"/>
      <c r="B19" s="75" t="s">
        <v>30</v>
      </c>
      <c r="C19" s="61">
        <f>C9+C14</f>
        <v>0</v>
      </c>
      <c r="D19" s="65"/>
    </row>
    <row r="20" spans="1:5" x14ac:dyDescent="0.25">
      <c r="A20" s="123" t="s">
        <v>140</v>
      </c>
      <c r="B20" s="9"/>
      <c r="C20" s="7"/>
      <c r="D20" s="10"/>
    </row>
    <row r="21" spans="1:5" x14ac:dyDescent="0.25">
      <c r="A21" s="11"/>
      <c r="B21" s="25"/>
      <c r="C21" s="26"/>
      <c r="D21" s="27"/>
    </row>
    <row r="22" spans="1:5" ht="15" customHeight="1" x14ac:dyDescent="0.25">
      <c r="A22" s="250"/>
      <c r="B22" s="250"/>
      <c r="C22" s="250"/>
      <c r="D22" s="250"/>
      <c r="E22" s="28"/>
    </row>
    <row r="23" spans="1:5" x14ac:dyDescent="0.25">
      <c r="A23" s="262"/>
      <c r="B23" s="262"/>
      <c r="C23" s="262"/>
      <c r="D23" s="262"/>
      <c r="E23" s="29"/>
    </row>
    <row r="24" spans="1:5" x14ac:dyDescent="0.25">
      <c r="A24" s="262"/>
      <c r="B24" s="262"/>
      <c r="C24" s="262"/>
      <c r="D24" s="262"/>
      <c r="E24" s="29"/>
    </row>
    <row r="25" spans="1:5" ht="15" customHeight="1" x14ac:dyDescent="0.25">
      <c r="A25" s="263"/>
      <c r="B25" s="263"/>
      <c r="C25" s="263"/>
      <c r="D25" s="263"/>
      <c r="E25" s="30"/>
    </row>
    <row r="26" spans="1:5" x14ac:dyDescent="0.25">
      <c r="A26" s="262"/>
      <c r="B26" s="262"/>
      <c r="C26" s="262"/>
      <c r="D26" s="262"/>
      <c r="E26" s="29"/>
    </row>
    <row r="27" spans="1:5" x14ac:dyDescent="0.25">
      <c r="A27" s="179"/>
      <c r="B27" s="179"/>
      <c r="C27" s="179"/>
      <c r="D27" s="179"/>
    </row>
    <row r="34" ht="15.75" customHeight="1" x14ac:dyDescent="0.25"/>
    <row r="37" ht="15" customHeight="1" x14ac:dyDescent="0.25"/>
  </sheetData>
  <protectedRanges>
    <protectedRange sqref="E8" name="Rango1_1"/>
    <protectedRange sqref="B20:D21" name="Rango1"/>
    <protectedRange sqref="B18:D19 C17:D17 B9:D16" name="Rango1_3"/>
    <protectedRange sqref="B17" name="Rango1_2_1"/>
  </protectedRanges>
  <mergeCells count="11">
    <mergeCell ref="A7:D7"/>
    <mergeCell ref="A2:D2"/>
    <mergeCell ref="A3:D3"/>
    <mergeCell ref="A4:D4"/>
    <mergeCell ref="A5:D5"/>
    <mergeCell ref="A6:D6"/>
    <mergeCell ref="A22:D22"/>
    <mergeCell ref="A23:D23"/>
    <mergeCell ref="A24:D24"/>
    <mergeCell ref="A25:D25"/>
    <mergeCell ref="A26:D26"/>
  </mergeCells>
  <pageMargins left="1.6929133858267718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showGridLines="0" zoomScale="80" zoomScaleNormal="80" workbookViewId="0">
      <selection activeCell="E14" sqref="E14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9" x14ac:dyDescent="0.25">
      <c r="A1" s="108"/>
      <c r="B1" s="108"/>
      <c r="C1" s="108"/>
      <c r="D1" s="108"/>
      <c r="E1" s="2"/>
      <c r="F1" s="108"/>
      <c r="G1" s="3" t="s">
        <v>54</v>
      </c>
      <c r="H1" s="111"/>
      <c r="I1" s="111"/>
    </row>
    <row r="2" spans="1:9" x14ac:dyDescent="0.25">
      <c r="A2" s="239" t="s">
        <v>142</v>
      </c>
      <c r="B2" s="239"/>
      <c r="C2" s="239"/>
      <c r="D2" s="239"/>
      <c r="E2" s="239"/>
      <c r="F2" s="239"/>
      <c r="G2" s="239"/>
      <c r="H2" s="111"/>
      <c r="I2" s="111"/>
    </row>
    <row r="3" spans="1:9" ht="15.75" customHeight="1" x14ac:dyDescent="0.25">
      <c r="A3" s="239" t="s">
        <v>9</v>
      </c>
      <c r="B3" s="239"/>
      <c r="C3" s="239"/>
      <c r="D3" s="239"/>
      <c r="E3" s="239"/>
      <c r="F3" s="239"/>
      <c r="G3" s="239"/>
      <c r="H3" s="111"/>
      <c r="I3" s="111"/>
    </row>
    <row r="4" spans="1:9" x14ac:dyDescent="0.25">
      <c r="A4" s="239" t="s">
        <v>10</v>
      </c>
      <c r="B4" s="239"/>
      <c r="C4" s="239"/>
      <c r="D4" s="239"/>
      <c r="E4" s="239"/>
      <c r="F4" s="239"/>
      <c r="G4" s="239"/>
      <c r="H4" s="111"/>
      <c r="I4" s="111"/>
    </row>
    <row r="5" spans="1:9" x14ac:dyDescent="0.25">
      <c r="A5" s="240" t="s">
        <v>55</v>
      </c>
      <c r="B5" s="240"/>
      <c r="C5" s="240"/>
      <c r="D5" s="240"/>
      <c r="E5" s="240"/>
      <c r="F5" s="240"/>
      <c r="G5" s="240"/>
      <c r="H5" s="111"/>
      <c r="I5" s="111"/>
    </row>
    <row r="6" spans="1:9" x14ac:dyDescent="0.25">
      <c r="A6" s="240" t="s">
        <v>715</v>
      </c>
      <c r="B6" s="240"/>
      <c r="C6" s="240"/>
      <c r="D6" s="240"/>
      <c r="E6" s="240"/>
      <c r="F6" s="240"/>
      <c r="G6" s="240"/>
      <c r="H6" s="111"/>
      <c r="I6" s="111"/>
    </row>
    <row r="7" spans="1:9" x14ac:dyDescent="0.25">
      <c r="A7" s="63" t="s">
        <v>56</v>
      </c>
      <c r="B7" s="63"/>
      <c r="C7" s="76"/>
      <c r="D7" s="77"/>
      <c r="E7" s="77"/>
      <c r="F7" s="59"/>
      <c r="G7" s="59"/>
    </row>
    <row r="8" spans="1:9" x14ac:dyDescent="0.25">
      <c r="A8" s="233" t="s">
        <v>12</v>
      </c>
      <c r="B8" s="233" t="s">
        <v>13</v>
      </c>
      <c r="C8" s="235" t="s">
        <v>15</v>
      </c>
      <c r="D8" s="235" t="s">
        <v>57</v>
      </c>
      <c r="E8" s="235" t="s">
        <v>27</v>
      </c>
      <c r="F8" s="237" t="s">
        <v>58</v>
      </c>
      <c r="G8" s="237"/>
    </row>
    <row r="9" spans="1:9" x14ac:dyDescent="0.25">
      <c r="A9" s="234"/>
      <c r="B9" s="268"/>
      <c r="C9" s="236"/>
      <c r="D9" s="236"/>
      <c r="E9" s="236"/>
      <c r="F9" s="118" t="s">
        <v>59</v>
      </c>
      <c r="G9" s="118" t="s">
        <v>60</v>
      </c>
    </row>
    <row r="10" spans="1:9" ht="24" x14ac:dyDescent="0.25">
      <c r="A10" s="150" t="s">
        <v>329</v>
      </c>
      <c r="B10" s="60" t="s">
        <v>330</v>
      </c>
      <c r="C10" s="61">
        <v>0</v>
      </c>
      <c r="D10" s="61"/>
      <c r="E10" s="61"/>
      <c r="F10" s="61"/>
      <c r="G10" s="150"/>
    </row>
    <row r="11" spans="1:9" ht="24" x14ac:dyDescent="0.25">
      <c r="A11" s="150" t="s">
        <v>331</v>
      </c>
      <c r="B11" s="60" t="s">
        <v>332</v>
      </c>
      <c r="C11" s="61">
        <v>0</v>
      </c>
      <c r="D11" s="61"/>
      <c r="E11" s="61"/>
      <c r="F11" s="61"/>
      <c r="G11" s="150"/>
    </row>
    <row r="12" spans="1:9" ht="24" x14ac:dyDescent="0.25">
      <c r="A12" s="150" t="s">
        <v>333</v>
      </c>
      <c r="B12" s="60" t="s">
        <v>334</v>
      </c>
      <c r="C12" s="61">
        <v>0</v>
      </c>
      <c r="D12" s="61"/>
      <c r="E12" s="61"/>
      <c r="F12" s="61"/>
      <c r="G12" s="150"/>
    </row>
    <row r="13" spans="1:9" ht="36" x14ac:dyDescent="0.25">
      <c r="A13" s="150" t="s">
        <v>335</v>
      </c>
      <c r="B13" s="60" t="s">
        <v>336</v>
      </c>
      <c r="C13" s="61">
        <v>0</v>
      </c>
      <c r="D13" s="61"/>
      <c r="E13" s="61"/>
      <c r="F13" s="61"/>
      <c r="G13" s="150"/>
    </row>
    <row r="14" spans="1:9" ht="48" x14ac:dyDescent="0.25">
      <c r="A14" s="150" t="s">
        <v>337</v>
      </c>
      <c r="B14" s="60" t="s">
        <v>338</v>
      </c>
      <c r="C14" s="61">
        <v>0</v>
      </c>
      <c r="D14" s="61"/>
      <c r="E14" s="61"/>
      <c r="F14" s="61"/>
      <c r="G14" s="150"/>
    </row>
    <row r="15" spans="1:9" ht="24" x14ac:dyDescent="0.25">
      <c r="A15" s="150" t="s">
        <v>339</v>
      </c>
      <c r="B15" s="60" t="s">
        <v>340</v>
      </c>
      <c r="C15" s="61">
        <v>0</v>
      </c>
      <c r="D15" s="61"/>
      <c r="E15" s="61"/>
      <c r="F15" s="61"/>
      <c r="G15" s="150"/>
    </row>
    <row r="16" spans="1:9" ht="24" x14ac:dyDescent="0.25">
      <c r="A16" s="150" t="s">
        <v>341</v>
      </c>
      <c r="B16" s="60" t="s">
        <v>342</v>
      </c>
      <c r="C16" s="61">
        <v>0</v>
      </c>
      <c r="D16" s="61"/>
      <c r="E16" s="61"/>
      <c r="F16" s="61"/>
      <c r="G16" s="150"/>
    </row>
    <row r="17" spans="1:7" ht="24" x14ac:dyDescent="0.25">
      <c r="A17" s="150" t="s">
        <v>343</v>
      </c>
      <c r="B17" s="60" t="s">
        <v>344</v>
      </c>
      <c r="C17" s="61">
        <v>0</v>
      </c>
      <c r="D17" s="61"/>
      <c r="E17" s="61"/>
      <c r="F17" s="61"/>
      <c r="G17" s="150"/>
    </row>
    <row r="18" spans="1:7" ht="24" x14ac:dyDescent="0.25">
      <c r="A18" s="150" t="s">
        <v>345</v>
      </c>
      <c r="B18" s="60" t="s">
        <v>346</v>
      </c>
      <c r="C18" s="61">
        <v>0</v>
      </c>
      <c r="D18" s="61"/>
      <c r="E18" s="61"/>
      <c r="F18" s="61"/>
      <c r="G18" s="150"/>
    </row>
    <row r="19" spans="1:7" ht="36" x14ac:dyDescent="0.25">
      <c r="A19" s="150" t="s">
        <v>347</v>
      </c>
      <c r="B19" s="60" t="s">
        <v>348</v>
      </c>
      <c r="C19" s="61">
        <v>0</v>
      </c>
      <c r="D19" s="61"/>
      <c r="E19" s="61"/>
      <c r="F19" s="61"/>
      <c r="G19" s="150"/>
    </row>
    <row r="20" spans="1:7" ht="48" x14ac:dyDescent="0.25">
      <c r="A20" s="150" t="s">
        <v>349</v>
      </c>
      <c r="B20" s="60" t="s">
        <v>350</v>
      </c>
      <c r="C20" s="61">
        <v>0</v>
      </c>
      <c r="D20" s="61"/>
      <c r="E20" s="61"/>
      <c r="F20" s="150"/>
      <c r="G20" s="150"/>
    </row>
    <row r="21" spans="1:7" ht="24" x14ac:dyDescent="0.25">
      <c r="A21" s="150" t="s">
        <v>351</v>
      </c>
      <c r="B21" s="60" t="s">
        <v>352</v>
      </c>
      <c r="C21" s="61">
        <v>0</v>
      </c>
      <c r="D21" s="61"/>
      <c r="E21" s="61"/>
      <c r="F21" s="150"/>
      <c r="G21" s="150"/>
    </row>
    <row r="22" spans="1:7" x14ac:dyDescent="0.25">
      <c r="A22" s="55"/>
      <c r="B22" s="180" t="s">
        <v>6</v>
      </c>
      <c r="C22" s="73">
        <f>SUM(C9:C21)</f>
        <v>0</v>
      </c>
      <c r="D22" s="65"/>
      <c r="E22" s="65"/>
      <c r="F22" s="55"/>
      <c r="G22" s="55"/>
    </row>
    <row r="23" spans="1:7" x14ac:dyDescent="0.25">
      <c r="A23" s="123" t="s">
        <v>140</v>
      </c>
      <c r="B23" s="9"/>
      <c r="C23" s="7"/>
      <c r="D23" s="10"/>
      <c r="E23" s="10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1"/>
      <c r="B25" s="9"/>
      <c r="C25" s="7"/>
      <c r="D25" s="10"/>
      <c r="E25" s="10"/>
      <c r="F25" s="1"/>
      <c r="G25" s="1"/>
    </row>
    <row r="26" spans="1:7" x14ac:dyDescent="0.25">
      <c r="A26" s="1"/>
      <c r="B26" s="9"/>
      <c r="C26" s="7"/>
      <c r="D26" s="10"/>
      <c r="E26" s="10"/>
      <c r="F26" s="1"/>
      <c r="G26" s="1"/>
    </row>
    <row r="27" spans="1:7" x14ac:dyDescent="0.25">
      <c r="A27" s="1"/>
      <c r="B27" s="9"/>
      <c r="C27" s="7"/>
      <c r="D27" s="10"/>
      <c r="E27" s="10"/>
      <c r="F27" s="1"/>
      <c r="G27" s="1"/>
    </row>
    <row r="28" spans="1:7" x14ac:dyDescent="0.25">
      <c r="A28" s="1"/>
      <c r="B28" s="9"/>
      <c r="C28" s="7"/>
      <c r="D28" s="10"/>
      <c r="E28" s="10"/>
      <c r="F28" s="1"/>
      <c r="G28" s="1"/>
    </row>
    <row r="29" spans="1:7" x14ac:dyDescent="0.25">
      <c r="A29" s="1"/>
      <c r="B29" s="9"/>
      <c r="C29" s="7"/>
      <c r="D29" s="10"/>
      <c r="E29" s="10"/>
      <c r="F29" s="1"/>
      <c r="G29" s="1"/>
    </row>
    <row r="30" spans="1:7" x14ac:dyDescent="0.25">
      <c r="A30" s="1"/>
      <c r="B30" s="266"/>
      <c r="C30" s="266"/>
      <c r="D30" s="267"/>
      <c r="E30" s="267"/>
      <c r="F30" s="1"/>
      <c r="G30" s="1"/>
    </row>
    <row r="31" spans="1:7" x14ac:dyDescent="0.25">
      <c r="A31" s="250"/>
      <c r="B31" s="250"/>
      <c r="C31" s="250"/>
      <c r="D31" s="250"/>
      <c r="E31" s="250"/>
      <c r="F31" s="250"/>
      <c r="G31" s="250"/>
    </row>
    <row r="32" spans="1:7" x14ac:dyDescent="0.25">
      <c r="A32" s="262"/>
      <c r="B32" s="262"/>
      <c r="C32" s="262"/>
      <c r="D32" s="262"/>
      <c r="E32" s="262"/>
      <c r="F32" s="262"/>
      <c r="G32" s="262"/>
    </row>
    <row r="33" spans="1:7" x14ac:dyDescent="0.25">
      <c r="A33" s="262"/>
      <c r="B33" s="262"/>
      <c r="C33" s="262"/>
      <c r="D33" s="262"/>
      <c r="E33" s="262"/>
      <c r="F33" s="262"/>
      <c r="G33" s="262"/>
    </row>
    <row r="34" spans="1:7" x14ac:dyDescent="0.25">
      <c r="A34" s="262"/>
      <c r="B34" s="262"/>
      <c r="C34" s="262"/>
      <c r="D34" s="262"/>
      <c r="E34" s="262"/>
      <c r="F34" s="262"/>
      <c r="G34" s="262"/>
    </row>
    <row r="35" spans="1:7" x14ac:dyDescent="0.25">
      <c r="A35" s="265"/>
      <c r="B35" s="265"/>
      <c r="C35" s="265"/>
      <c r="D35" s="265"/>
      <c r="E35" s="265"/>
      <c r="F35" s="265"/>
      <c r="G35" s="265"/>
    </row>
    <row r="36" spans="1:7" x14ac:dyDescent="0.25">
      <c r="A36" s="262"/>
      <c r="B36" s="262"/>
      <c r="C36" s="262"/>
      <c r="D36" s="262"/>
      <c r="E36" s="262"/>
      <c r="F36" s="262"/>
      <c r="G36" s="262"/>
    </row>
    <row r="37" spans="1:7" ht="16.5" x14ac:dyDescent="0.3">
      <c r="A37" s="31"/>
      <c r="B37" s="31"/>
      <c r="C37" s="31"/>
      <c r="D37" s="31"/>
      <c r="E37" s="31"/>
      <c r="F37" s="31"/>
      <c r="G37" s="31"/>
    </row>
  </sheetData>
  <protectedRanges>
    <protectedRange sqref="C7:D7 B9:D9 B22:D29" name="Rango1_1"/>
    <protectedRange sqref="F9" name="Rango1_1_1"/>
    <protectedRange sqref="B20:D21" name="Rango1_1_2"/>
    <protectedRange sqref="F10:F19 B10:D19" name="Rango1_1_2_1"/>
  </protectedRanges>
  <mergeCells count="18">
    <mergeCell ref="A3:G3"/>
    <mergeCell ref="A4:G4"/>
    <mergeCell ref="A5:G5"/>
    <mergeCell ref="A6:G6"/>
    <mergeCell ref="A2:G2"/>
    <mergeCell ref="A35:G35"/>
    <mergeCell ref="A36:G36"/>
    <mergeCell ref="F8:G8"/>
    <mergeCell ref="B30:E30"/>
    <mergeCell ref="A31:G31"/>
    <mergeCell ref="A32:G32"/>
    <mergeCell ref="A33:G33"/>
    <mergeCell ref="A34:G34"/>
    <mergeCell ref="A8:A9"/>
    <mergeCell ref="B8:B9"/>
    <mergeCell ref="C8:C9"/>
    <mergeCell ref="D8:D9"/>
    <mergeCell ref="E8:E9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showGridLines="0" view="pageBreakPreview" zoomScale="60" zoomScaleNormal="80" workbookViewId="0">
      <selection activeCell="A6" sqref="A6:F6"/>
    </sheetView>
  </sheetViews>
  <sheetFormatPr baseColWidth="10" defaultColWidth="11.42578125" defaultRowHeight="15" x14ac:dyDescent="0.25"/>
  <cols>
    <col min="1" max="1" width="15.5703125" style="4" customWidth="1"/>
    <col min="2" max="2" width="64.85546875" style="4" bestFit="1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ht="93" customHeight="1" x14ac:dyDescent="0.25">
      <c r="A1" s="108"/>
      <c r="B1" s="108"/>
      <c r="C1" s="108"/>
      <c r="D1" s="108"/>
      <c r="E1" s="108"/>
      <c r="F1" s="3" t="s">
        <v>62</v>
      </c>
    </row>
    <row r="2" spans="1:6" x14ac:dyDescent="0.25">
      <c r="A2" s="239" t="s">
        <v>369</v>
      </c>
      <c r="B2" s="239"/>
      <c r="C2" s="239"/>
      <c r="D2" s="239"/>
      <c r="E2" s="239"/>
      <c r="F2" s="239"/>
    </row>
    <row r="3" spans="1:6" ht="15.75" customHeight="1" x14ac:dyDescent="0.25">
      <c r="A3" s="239" t="s">
        <v>9</v>
      </c>
      <c r="B3" s="239"/>
      <c r="C3" s="239"/>
      <c r="D3" s="239"/>
      <c r="E3" s="239"/>
      <c r="F3" s="239"/>
    </row>
    <row r="4" spans="1:6" x14ac:dyDescent="0.25">
      <c r="A4" s="239" t="s">
        <v>10</v>
      </c>
      <c r="B4" s="239"/>
      <c r="C4" s="239"/>
      <c r="D4" s="239"/>
      <c r="E4" s="239"/>
      <c r="F4" s="239"/>
    </row>
    <row r="5" spans="1:6" x14ac:dyDescent="0.25">
      <c r="A5" s="240" t="s">
        <v>55</v>
      </c>
      <c r="B5" s="240"/>
      <c r="C5" s="240"/>
      <c r="D5" s="240"/>
      <c r="E5" s="240"/>
      <c r="F5" s="240"/>
    </row>
    <row r="6" spans="1:6" x14ac:dyDescent="0.25">
      <c r="A6" s="240" t="s">
        <v>715</v>
      </c>
      <c r="B6" s="240"/>
      <c r="C6" s="240"/>
      <c r="D6" s="240"/>
      <c r="E6" s="240"/>
      <c r="F6" s="240"/>
    </row>
    <row r="7" spans="1:6" x14ac:dyDescent="0.25">
      <c r="A7" s="241" t="s">
        <v>61</v>
      </c>
      <c r="B7" s="241"/>
      <c r="C7" s="78"/>
      <c r="D7" s="63"/>
      <c r="E7" s="63"/>
      <c r="F7" s="63"/>
    </row>
    <row r="8" spans="1:6" ht="21.75" customHeight="1" x14ac:dyDescent="0.25">
      <c r="A8" s="116" t="s">
        <v>12</v>
      </c>
      <c r="B8" s="115" t="s">
        <v>13</v>
      </c>
      <c r="C8" s="117" t="s">
        <v>14</v>
      </c>
      <c r="D8" s="117" t="s">
        <v>15</v>
      </c>
      <c r="E8" s="117" t="s">
        <v>57</v>
      </c>
      <c r="F8" s="117" t="s">
        <v>27</v>
      </c>
    </row>
    <row r="9" spans="1:6" s="186" customFormat="1" ht="20.25" customHeight="1" x14ac:dyDescent="0.25">
      <c r="A9" s="181" t="s">
        <v>353</v>
      </c>
      <c r="B9" s="181" t="s">
        <v>354</v>
      </c>
      <c r="C9" s="182"/>
      <c r="D9" s="183">
        <v>0</v>
      </c>
      <c r="E9" s="182"/>
      <c r="F9" s="182"/>
    </row>
    <row r="10" spans="1:6" s="186" customFormat="1" ht="20.25" customHeight="1" x14ac:dyDescent="0.25">
      <c r="A10" s="184" t="s">
        <v>355</v>
      </c>
      <c r="B10" s="184" t="s">
        <v>356</v>
      </c>
      <c r="C10" s="182"/>
      <c r="D10" s="185">
        <v>0</v>
      </c>
      <c r="E10" s="182"/>
      <c r="F10" s="182"/>
    </row>
    <row r="11" spans="1:6" s="186" customFormat="1" ht="20.25" customHeight="1" x14ac:dyDescent="0.25">
      <c r="A11" s="184" t="s">
        <v>357</v>
      </c>
      <c r="B11" s="184" t="s">
        <v>358</v>
      </c>
      <c r="C11" s="182"/>
      <c r="D11" s="185">
        <v>0</v>
      </c>
      <c r="E11" s="182"/>
      <c r="F11" s="182"/>
    </row>
    <row r="12" spans="1:6" s="186" customFormat="1" ht="20.25" customHeight="1" x14ac:dyDescent="0.25">
      <c r="A12" s="184" t="s">
        <v>359</v>
      </c>
      <c r="B12" s="184" t="s">
        <v>360</v>
      </c>
      <c r="C12" s="182"/>
      <c r="D12" s="185">
        <v>0</v>
      </c>
      <c r="E12" s="182"/>
      <c r="F12" s="182"/>
    </row>
    <row r="13" spans="1:6" s="186" customFormat="1" ht="20.25" customHeight="1" x14ac:dyDescent="0.25">
      <c r="A13" s="181" t="s">
        <v>361</v>
      </c>
      <c r="B13" s="181" t="s">
        <v>362</v>
      </c>
      <c r="C13" s="182"/>
      <c r="D13" s="183">
        <v>0</v>
      </c>
      <c r="E13" s="182"/>
      <c r="F13" s="182"/>
    </row>
    <row r="14" spans="1:6" s="186" customFormat="1" ht="20.25" customHeight="1" x14ac:dyDescent="0.25">
      <c r="A14" s="184" t="s">
        <v>363</v>
      </c>
      <c r="B14" s="184" t="s">
        <v>364</v>
      </c>
      <c r="C14" s="182"/>
      <c r="D14" s="185">
        <v>0</v>
      </c>
      <c r="E14" s="182"/>
      <c r="F14" s="182"/>
    </row>
    <row r="15" spans="1:6" s="186" customFormat="1" ht="20.25" customHeight="1" x14ac:dyDescent="0.25">
      <c r="A15" s="184" t="s">
        <v>365</v>
      </c>
      <c r="B15" s="184" t="s">
        <v>366</v>
      </c>
      <c r="C15" s="182"/>
      <c r="D15" s="185">
        <v>0</v>
      </c>
      <c r="E15" s="182"/>
      <c r="F15" s="182"/>
    </row>
    <row r="16" spans="1:6" s="186" customFormat="1" ht="20.25" customHeight="1" x14ac:dyDescent="0.25">
      <c r="A16" s="184" t="s">
        <v>367</v>
      </c>
      <c r="B16" s="184" t="s">
        <v>368</v>
      </c>
      <c r="C16" s="182"/>
      <c r="D16" s="185">
        <v>0</v>
      </c>
      <c r="E16" s="182"/>
      <c r="F16" s="182"/>
    </row>
    <row r="17" spans="1:6" x14ac:dyDescent="0.25">
      <c r="A17" s="55"/>
      <c r="B17" s="187" t="s">
        <v>6</v>
      </c>
      <c r="C17" s="188"/>
      <c r="D17" s="189">
        <f>D9+D13</f>
        <v>0</v>
      </c>
      <c r="E17" s="65"/>
      <c r="F17" s="65"/>
    </row>
    <row r="18" spans="1:6" x14ac:dyDescent="0.25">
      <c r="A18" s="123" t="s">
        <v>140</v>
      </c>
      <c r="B18" s="79"/>
      <c r="C18" s="81"/>
      <c r="D18" s="80"/>
      <c r="E18" s="81"/>
      <c r="F18" s="81"/>
    </row>
    <row r="19" spans="1:6" x14ac:dyDescent="0.25">
      <c r="A19" s="59"/>
      <c r="B19" s="79"/>
      <c r="C19" s="79"/>
      <c r="D19" s="80"/>
      <c r="E19" s="81"/>
      <c r="F19" s="81"/>
    </row>
    <row r="20" spans="1:6" x14ac:dyDescent="0.25">
      <c r="A20" s="1"/>
      <c r="B20" s="9"/>
      <c r="C20" s="9"/>
      <c r="D20" s="7"/>
      <c r="E20" s="10"/>
      <c r="F20" s="10"/>
    </row>
    <row r="21" spans="1:6" x14ac:dyDescent="0.25">
      <c r="A21" s="1"/>
      <c r="B21" s="9"/>
      <c r="C21" s="9"/>
      <c r="D21" s="7"/>
      <c r="E21" s="10"/>
      <c r="F21" s="10"/>
    </row>
    <row r="22" spans="1:6" x14ac:dyDescent="0.25">
      <c r="A22" s="1"/>
      <c r="B22" s="9"/>
      <c r="C22" s="9"/>
      <c r="D22" s="7"/>
      <c r="E22" s="10"/>
      <c r="F22" s="10"/>
    </row>
    <row r="23" spans="1:6" x14ac:dyDescent="0.25">
      <c r="A23" s="1"/>
      <c r="B23" s="9"/>
      <c r="C23" s="9"/>
      <c r="D23" s="7"/>
      <c r="E23" s="10"/>
      <c r="F23" s="10"/>
    </row>
    <row r="24" spans="1:6" x14ac:dyDescent="0.25">
      <c r="A24" s="1"/>
      <c r="B24" s="34"/>
      <c r="C24" s="34"/>
      <c r="D24" s="33"/>
      <c r="E24" s="32"/>
      <c r="F24" s="32"/>
    </row>
    <row r="25" spans="1:6" x14ac:dyDescent="0.25">
      <c r="A25" s="11"/>
      <c r="B25" s="253"/>
      <c r="C25" s="253"/>
      <c r="D25" s="253"/>
      <c r="E25" s="253"/>
      <c r="F25" s="253"/>
    </row>
    <row r="26" spans="1:6" ht="15" customHeight="1" x14ac:dyDescent="0.25">
      <c r="A26" s="250"/>
      <c r="B26" s="250"/>
      <c r="C26" s="250"/>
      <c r="D26" s="250"/>
      <c r="E26" s="250"/>
      <c r="F26" s="250"/>
    </row>
    <row r="27" spans="1:6" ht="15" customHeight="1" x14ac:dyDescent="0.25">
      <c r="A27" s="269"/>
      <c r="B27" s="269"/>
      <c r="C27" s="269"/>
      <c r="D27" s="269"/>
      <c r="E27" s="269"/>
      <c r="F27" s="269"/>
    </row>
    <row r="28" spans="1:6" ht="15" customHeight="1" x14ac:dyDescent="0.25">
      <c r="A28" s="269"/>
      <c r="B28" s="269"/>
      <c r="C28" s="269"/>
      <c r="D28" s="269"/>
      <c r="E28" s="269"/>
      <c r="F28" s="269"/>
    </row>
    <row r="29" spans="1:6" x14ac:dyDescent="0.25">
      <c r="A29" s="262"/>
      <c r="B29" s="262"/>
      <c r="C29" s="262"/>
      <c r="D29" s="262"/>
      <c r="E29" s="262"/>
      <c r="F29" s="262"/>
    </row>
    <row r="30" spans="1:6" ht="15" customHeight="1" x14ac:dyDescent="0.25">
      <c r="A30" s="269"/>
      <c r="B30" s="269"/>
      <c r="C30" s="269"/>
      <c r="D30" s="269"/>
      <c r="E30" s="269"/>
      <c r="F30" s="269"/>
    </row>
    <row r="31" spans="1:6" ht="15" customHeight="1" x14ac:dyDescent="0.25">
      <c r="A31" s="270" t="s">
        <v>370</v>
      </c>
      <c r="B31" s="270"/>
      <c r="C31" s="270"/>
      <c r="D31" s="270"/>
      <c r="E31" s="270"/>
      <c r="F31" s="270"/>
    </row>
    <row r="32" spans="1:6" ht="15" customHeight="1" x14ac:dyDescent="0.25">
      <c r="A32" s="269"/>
      <c r="B32" s="269"/>
      <c r="C32" s="269"/>
      <c r="D32" s="269"/>
      <c r="E32" s="269"/>
      <c r="F32" s="269"/>
    </row>
  </sheetData>
  <protectedRanges>
    <protectedRange sqref="B17:E24" name="Rango1_1"/>
    <protectedRange sqref="B9:E16" name="Rango1_1_1_1"/>
  </protectedRanges>
  <mergeCells count="14">
    <mergeCell ref="A32:F32"/>
    <mergeCell ref="A26:F26"/>
    <mergeCell ref="A27:F27"/>
    <mergeCell ref="A28:F28"/>
    <mergeCell ref="A29:F29"/>
    <mergeCell ref="A30:F30"/>
    <mergeCell ref="A31:F31"/>
    <mergeCell ref="B25:F25"/>
    <mergeCell ref="A2:F2"/>
    <mergeCell ref="A3:F3"/>
    <mergeCell ref="A4:F4"/>
    <mergeCell ref="A5:F5"/>
    <mergeCell ref="A7:B7"/>
    <mergeCell ref="A6:F6"/>
  </mergeCells>
  <printOptions horizontalCentered="1"/>
  <pageMargins left="0.31496062992125984" right="0.31496062992125984" top="0.35433070866141736" bottom="0.35433070866141736" header="0" footer="0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11</vt:i4>
      </vt:variant>
    </vt:vector>
  </HeadingPairs>
  <TitlesOfParts>
    <vt:vector size="27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'IC-12'!Área_de_impresión</vt:lpstr>
      <vt:lpstr>'IC-14'!Área_de_impresión</vt:lpstr>
      <vt:lpstr>'IC-15'!Área_de_impresión</vt:lpstr>
      <vt:lpstr>'IC-16'!Área_de_impresión</vt:lpstr>
      <vt:lpstr>'IC-17'!Área_de_impresión</vt:lpstr>
      <vt:lpstr>'IC-18'!Área_de_impresión</vt:lpstr>
      <vt:lpstr>'IC-19'!Área_de_impresión</vt:lpstr>
      <vt:lpstr>'IC-20'!Área_de_impresión</vt:lpstr>
      <vt:lpstr>'IC-9'!Área_de_impresión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cocytieg c</cp:lastModifiedBy>
  <cp:lastPrinted>2025-11-04T20:33:50Z</cp:lastPrinted>
  <dcterms:created xsi:type="dcterms:W3CDTF">2018-10-31T19:27:45Z</dcterms:created>
  <dcterms:modified xsi:type="dcterms:W3CDTF">2025-11-04T20:34:03Z</dcterms:modified>
</cp:coreProperties>
</file>