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PORTAL\2025\3\Contabilidad Gubernamental Titulo V\INFORMACION PROGRAMATICA\3 INDICADORES DE RESULTADO\"/>
    </mc:Choice>
  </mc:AlternateContent>
  <xr:revisionPtr revIDLastSave="0" documentId="13_ncr:1_{681F4643-2512-4DEA-8952-6854A71D0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Hoja1!$A$1:$M$131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I26" i="1"/>
  <c r="H14" i="1"/>
  <c r="I14" i="1" s="1"/>
  <c r="I15" i="1"/>
  <c r="I13" i="1"/>
  <c r="I12" i="1"/>
  <c r="I27" i="1"/>
  <c r="I25" i="1"/>
  <c r="I24" i="1"/>
  <c r="I63" i="1"/>
  <c r="I62" i="1"/>
  <c r="I59" i="1"/>
  <c r="I58" i="1"/>
  <c r="I51" i="1"/>
  <c r="I50" i="1"/>
  <c r="I47" i="1"/>
  <c r="I46" i="1"/>
  <c r="I45" i="1"/>
  <c r="I42" i="1"/>
  <c r="I39" i="1"/>
  <c r="I38" i="1"/>
  <c r="I37" i="1"/>
  <c r="I35" i="1"/>
  <c r="I34" i="1"/>
  <c r="I23" i="1"/>
  <c r="I22" i="1"/>
  <c r="I21" i="1"/>
  <c r="I20" i="1"/>
  <c r="I19" i="1" l="1"/>
  <c r="I18" i="1"/>
  <c r="I17" i="1"/>
  <c r="I61" i="1" l="1"/>
  <c r="J49" i="1"/>
  <c r="I49" i="1"/>
  <c r="I41" i="1"/>
  <c r="I60" i="1"/>
  <c r="I57" i="1"/>
  <c r="I56" i="1"/>
  <c r="I53" i="1"/>
  <c r="I52" i="1"/>
  <c r="I40" i="1"/>
  <c r="I33" i="1"/>
  <c r="I31" i="1"/>
  <c r="J51" i="1"/>
  <c r="I44" i="1"/>
  <c r="I43" i="1"/>
  <c r="I36" i="1"/>
  <c r="I32" i="1"/>
  <c r="I28" i="1"/>
  <c r="I48" i="1" l="1"/>
  <c r="I16" i="1"/>
</calcChain>
</file>

<file path=xl/sharedStrings.xml><?xml version="1.0" encoding="utf-8"?>
<sst xmlns="http://schemas.openxmlformats.org/spreadsheetml/2006/main" count="348" uniqueCount="69">
  <si>
    <t>Nombre del indicador</t>
  </si>
  <si>
    <t>Método de Cálculo</t>
  </si>
  <si>
    <t>U.M.</t>
  </si>
  <si>
    <t>Metas</t>
  </si>
  <si>
    <t xml:space="preserve">Frecuencia de Medición </t>
  </si>
  <si>
    <t>Parámetros de Semaforización</t>
  </si>
  <si>
    <t>Programadas</t>
  </si>
  <si>
    <t>Realizadas</t>
  </si>
  <si>
    <t>Resultado</t>
  </si>
  <si>
    <t>Con riesgo</t>
  </si>
  <si>
    <t>Aceptable</t>
  </si>
  <si>
    <r>
      <rPr>
        <b/>
        <sz val="11"/>
        <color theme="1"/>
        <rFont val="Arial Narrow"/>
        <family val="2"/>
      </rPr>
      <t>Período</t>
    </r>
    <r>
      <rPr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</si>
  <si>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Entidad Fiscalizada</t>
    </r>
    <r>
      <rPr>
        <sz val="11"/>
        <color theme="1"/>
        <rFont val="Arial Narrow"/>
        <family val="2"/>
      </rPr>
      <t>:</t>
    </r>
  </si>
  <si>
    <t>Tipo de Indicador</t>
  </si>
  <si>
    <r>
      <rPr>
        <b/>
        <sz val="11"/>
        <color theme="1"/>
        <rFont val="Arial Narrow"/>
        <family val="2"/>
      </rPr>
      <t>Costo del Programa presupuestario</t>
    </r>
    <r>
      <rPr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</si>
  <si>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Fecha de elaboración</t>
    </r>
    <r>
      <rPr>
        <sz val="11"/>
        <color theme="1"/>
        <rFont val="Arial Narrow"/>
        <family val="2"/>
      </rPr>
      <t>: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</si>
  <si>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</si>
  <si>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</si>
  <si>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</si>
  <si>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</si>
  <si>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</si>
  <si>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</si>
  <si>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</si>
  <si>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</si>
  <si>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</si>
  <si>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</si>
  <si>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</si>
  <si>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Nombre del Programa presupuestario</t>
  </si>
  <si>
    <t xml:space="preserve">Área Administrativa Responsable </t>
  </si>
  <si>
    <t>Crítico</t>
  </si>
  <si>
    <t>Indicadores de Resultados Estratégicos y de Gestión diseñados para cada uno de los Programas presupuestarios</t>
  </si>
  <si>
    <t>PARQUE PAPAGAYO ESTABLECIMIENTO PUBLICO DE BIENESTAR SOCIAL</t>
  </si>
  <si>
    <t>DIRECCION GENERAL</t>
  </si>
  <si>
    <t>PRESTACION DE UN SERVICIO PÚBLICO</t>
  </si>
  <si>
    <t>PORCENTAJE DE INCREMENTO EN VISITAS</t>
  </si>
  <si>
    <t>ESTRATEGICO</t>
  </si>
  <si>
    <t>TRIMESTRAL</t>
  </si>
  <si>
    <t>VISITANTES</t>
  </si>
  <si>
    <t>X</t>
  </si>
  <si>
    <t>(Población asistencia de visitantes trimestral/total de la población de asistencia de la meta programada anual)*100</t>
  </si>
  <si>
    <t>DIRECCION OPERATIVA</t>
  </si>
  <si>
    <t>(Actividades realizadas en las diferentes áreas/los programas programados de actividades anual)*100</t>
  </si>
  <si>
    <t>AREAS</t>
  </si>
  <si>
    <t>(Capacitaciones programadas/número de personal capacitado)*100</t>
  </si>
  <si>
    <t>CAPACITACIONES</t>
  </si>
  <si>
    <t>Ingreso estimado/ingresos recaudados total)*100</t>
  </si>
  <si>
    <t>GESTION</t>
  </si>
  <si>
    <t>INGRESOS</t>
  </si>
  <si>
    <t>Total de mujeres trabajadoras/número total de empleados)*100</t>
  </si>
  <si>
    <t>PERSONAL</t>
  </si>
  <si>
    <t>RECURSOS HUMANOS</t>
  </si>
  <si>
    <t>RECURSOS FINANCIEROS</t>
  </si>
  <si>
    <t>UNIDAD DE GENERO</t>
  </si>
  <si>
    <t>PORCENTAJE DE CUMPLIMIENTO DE ACTIVIDADES Y PROGRAMAS DE MANTENIMIENTO, SEGURIDAD Y LIMPIEZA</t>
  </si>
  <si>
    <t>PORCENTAJE DE PERSONAL CAPACITADO</t>
  </si>
  <si>
    <t>PORCENTAJE DE FUENTES DE FINANCIAMIENTO DE INGRESOS RECAUDADO</t>
  </si>
  <si>
    <t>PORCENTAJE DE INCLUSIÓN DE LAS MUJERES EN EL AMBITO LABORAL</t>
  </si>
  <si>
    <t>PORCENTAJE DE CUMPLIMIENTO DE ACTIVIDADES Y PROGRAMAS DE MANTENIMIENTO, SEGURIDAD Y LIMPIEZA.</t>
  </si>
  <si>
    <t>SEGURIDAD, SUPERVISIÓN Y VIGILANCIA DE INSTALACIONES Y AREAS PERIMETRAL</t>
  </si>
  <si>
    <t>LIMPIEZA EN GENERAL DE AREAS DEL PARQUE.</t>
  </si>
  <si>
    <t>ACTIVIDADES GENERADORAS DE INGRESOS PROPIOS POR LA PRESTACIÓN DE UN SERVICIO PÚBLICO</t>
  </si>
  <si>
    <t>(Actividades programadas/actividades realizada )*100</t>
  </si>
  <si>
    <t>IMPARTIR PLATICAS, TALLERES O CURSOS QUE FACILITEN LA SENSIBILIZACIÓN EN EQUIDAD DE GÉNERO</t>
  </si>
  <si>
    <t>PARTICIPACIÓN EN LOS COMITÉS INTERNOS DE LA INSTITUCIÓN EN SU ÁMBITO DE COMPETENCIA.</t>
  </si>
  <si>
    <t>(Número de comités/números de participantes)*100</t>
  </si>
  <si>
    <t>DIFUNDIR Y PUBLICAR INFORMACIÓN EN MATERIA DE DERECHOS HUMANOS DE LAS MUJERES Y NO DISCRIMINACIÓN DE ACUERDO A SU ÁMBITO DE COMPETENCIA.</t>
  </si>
  <si>
    <t>(Número de publicaciones programadas/número de publicaciones realizadas.</t>
  </si>
  <si>
    <t>PUBLICACIONES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</si>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</sst>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40C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0" fontId="8" fillId="6" borderId="11" xfId="0" applyNumberFormat="1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43" fontId="4" fillId="0" borderId="3" xfId="2" applyFont="1" applyBorder="1" applyAlignment="1">
      <alignment horizontal="center" vertical="center"/>
    </xf>
    <xf numFmtId="43" fontId="4" fillId="2" borderId="3" xfId="2" applyFont="1" applyFill="1" applyBorder="1" applyAlignment="1">
      <alignment horizontal="center" vertical="center"/>
    </xf>
    <xf numFmtId="9" fontId="4" fillId="0" borderId="3" xfId="3" applyFont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/>
    </xf>
    <xf numFmtId="43" fontId="11" fillId="0" borderId="3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164" fontId="4" fillId="2" borderId="3" xfId="2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4" fontId="1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640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64083</xdr:colOff>
      <xdr:row>0</xdr:row>
      <xdr:rowOff>51954</xdr:rowOff>
    </xdr:from>
    <xdr:to>
      <xdr:col>0</xdr:col>
      <xdr:colOff>1047751</xdr:colOff>
      <xdr:row>3</xdr:row>
      <xdr:rowOff>60614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308E89-5F08-9BCB-5796-7EE7A7B04114}"/>
            </a:ext>
          </a:extLst>
        </xdr:cNvPr>
        <xdr:cNvSpPr/>
      </xdr:nvSpPr>
      <xdr:spPr>
        <a:xfrm>
          <a:off x="64083" y="51954"/>
          <a:ext cx="983668" cy="536865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chemeClr val="bg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152400</xdr:colOff>
      <xdr:row>65</xdr:row>
      <xdr:rowOff>109730</xdr:rowOff>
    </xdr:from>
    <xdr:to>
      <xdr:col>12</xdr:col>
      <xdr:colOff>581026</xdr:colOff>
      <xdr:row>73</xdr:row>
      <xdr:rowOff>95260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52400" y="50687480"/>
          <a:ext cx="13134976" cy="2119130"/>
          <a:chOff x="886016" y="3542892"/>
          <a:chExt cx="16196040" cy="278374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1420" y="3543405"/>
            <a:ext cx="4006370" cy="2691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Validó:</a:t>
            </a: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MTRO. XAVIER EDUARDO BRITO MENDOZA</a:t>
            </a: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DIRECTOR DE ADMON. Y FINANZAS</a:t>
            </a: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016" y="3544660"/>
            <a:ext cx="3936371" cy="2766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12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</a:t>
            </a: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L.C.</a:t>
            </a: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</a:t>
            </a: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JOSE LUIS VILLEGAS PINEDA</a:t>
            </a: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ENCARGADO</a:t>
            </a: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DE CONTABILIDAD</a:t>
            </a: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64248" y="3542892"/>
            <a:ext cx="3817808" cy="2445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LIC. ABEL LUVIO VILLANUEVA</a:t>
            </a: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DIRECTOR GENERAL</a:t>
            </a:r>
          </a:p>
        </xdr:txBody>
      </xdr:sp>
    </xdr:grpSp>
    <xdr:clientData/>
  </xdr:twoCellAnchor>
  <xdr:twoCellAnchor editAs="oneCell">
    <xdr:from>
      <xdr:col>0</xdr:col>
      <xdr:colOff>47626</xdr:colOff>
      <xdr:row>0</xdr:row>
      <xdr:rowOff>47624</xdr:rowOff>
    </xdr:from>
    <xdr:to>
      <xdr:col>0</xdr:col>
      <xdr:colOff>1028700</xdr:colOff>
      <xdr:row>3</xdr:row>
      <xdr:rowOff>38099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15A15E-837E-45A2-90B2-539585F125A1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7624"/>
          <a:ext cx="981074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view="pageBreakPreview" topLeftCell="A62" zoomScaleNormal="100" zoomScaleSheetLayoutView="100" workbookViewId="0">
      <selection activeCell="M70" sqref="M70"/>
    </sheetView>
  </sheetViews>
  <sheetFormatPr baseColWidth="10" defaultRowHeight="15" x14ac:dyDescent="0.25"/>
  <cols>
    <col min="1" max="1" width="21.85546875" customWidth="1"/>
    <col min="2" max="2" width="26.85546875" customWidth="1"/>
    <col min="3" max="3" width="20.140625" customWidth="1"/>
    <col min="4" max="4" width="17.85546875" customWidth="1"/>
    <col min="5" max="5" width="17.28515625" customWidth="1"/>
    <col min="7" max="7" width="13.85546875" customWidth="1"/>
    <col min="8" max="8" width="14.28515625" customWidth="1"/>
    <col min="10" max="10" width="12.7109375" customWidth="1"/>
  </cols>
  <sheetData>
    <row r="1" spans="1:13" ht="16.5" x14ac:dyDescent="0.3">
      <c r="A1" s="41" t="s">
        <v>12</v>
      </c>
      <c r="B1" s="41"/>
      <c r="C1" s="42" t="s">
        <v>31</v>
      </c>
      <c r="D1" s="42"/>
      <c r="E1" s="42"/>
      <c r="F1" s="42"/>
      <c r="G1" s="42"/>
      <c r="H1" s="42"/>
      <c r="I1" s="42"/>
      <c r="J1" s="2"/>
      <c r="K1" s="40"/>
      <c r="L1" s="40"/>
      <c r="M1" s="40"/>
    </row>
    <row r="2" spans="1:13" ht="9" customHeight="1" x14ac:dyDescent="0.3">
      <c r="A2" s="1"/>
      <c r="C2" s="2"/>
    </row>
    <row r="3" spans="1:13" ht="16.5" x14ac:dyDescent="0.3">
      <c r="A3" s="41" t="s">
        <v>11</v>
      </c>
      <c r="B3" s="41"/>
      <c r="C3" s="43" t="s">
        <v>68</v>
      </c>
      <c r="D3" s="43"/>
      <c r="E3" s="43"/>
      <c r="F3" s="43"/>
      <c r="G3" s="43"/>
      <c r="H3" s="43"/>
      <c r="I3" s="43"/>
      <c r="J3" s="12"/>
      <c r="K3" s="1"/>
      <c r="L3" s="1"/>
      <c r="M3" s="1"/>
    </row>
    <row r="5" spans="1:13" ht="15.75" x14ac:dyDescent="0.25">
      <c r="A5" s="50" t="s">
        <v>30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6.75" customHeight="1" x14ac:dyDescent="0.25"/>
    <row r="7" spans="1:13" ht="16.5" x14ac:dyDescent="0.3">
      <c r="A7" s="53" t="s">
        <v>14</v>
      </c>
      <c r="B7" s="53"/>
      <c r="C7" s="54">
        <v>19000000</v>
      </c>
      <c r="D7" s="54"/>
      <c r="E7" s="54"/>
      <c r="I7" s="52" t="s">
        <v>15</v>
      </c>
      <c r="J7" s="52"/>
      <c r="K7" s="55">
        <v>45658</v>
      </c>
      <c r="L7" s="56"/>
      <c r="M7" s="56"/>
    </row>
    <row r="8" spans="1:13" ht="6" customHeight="1" x14ac:dyDescent="0.3">
      <c r="A8" s="5"/>
      <c r="B8" s="5"/>
      <c r="C8" s="13"/>
      <c r="D8" s="13"/>
      <c r="E8" s="13"/>
      <c r="H8" s="12"/>
      <c r="I8" s="12"/>
      <c r="J8" s="12"/>
      <c r="K8" s="2"/>
      <c r="L8" s="2"/>
      <c r="M8" s="2"/>
    </row>
    <row r="9" spans="1:13" ht="15.75" thickBot="1" x14ac:dyDescent="0.3">
      <c r="A9" s="14" t="s">
        <v>16</v>
      </c>
      <c r="B9" s="14" t="s">
        <v>17</v>
      </c>
      <c r="C9" s="14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14" t="s">
        <v>23</v>
      </c>
      <c r="I9" s="14" t="s">
        <v>24</v>
      </c>
      <c r="J9" s="14" t="s">
        <v>25</v>
      </c>
      <c r="K9" s="51" t="s">
        <v>26</v>
      </c>
      <c r="L9" s="51"/>
      <c r="M9" s="51"/>
    </row>
    <row r="10" spans="1:13" ht="21.75" customHeight="1" thickBot="1" x14ac:dyDescent="0.3">
      <c r="A10" s="48" t="s">
        <v>28</v>
      </c>
      <c r="B10" s="46" t="s">
        <v>27</v>
      </c>
      <c r="C10" s="46" t="s">
        <v>0</v>
      </c>
      <c r="D10" s="44" t="s">
        <v>1</v>
      </c>
      <c r="E10" s="44" t="s">
        <v>13</v>
      </c>
      <c r="F10" s="46" t="s">
        <v>4</v>
      </c>
      <c r="G10" s="57" t="s">
        <v>3</v>
      </c>
      <c r="H10" s="58"/>
      <c r="I10" s="59"/>
      <c r="J10" s="46" t="s">
        <v>2</v>
      </c>
      <c r="K10" s="60" t="s">
        <v>5</v>
      </c>
      <c r="L10" s="61"/>
      <c r="M10" s="62"/>
    </row>
    <row r="11" spans="1:13" ht="21.75" customHeight="1" thickBot="1" x14ac:dyDescent="0.3">
      <c r="A11" s="49"/>
      <c r="B11" s="47"/>
      <c r="C11" s="47"/>
      <c r="D11" s="45"/>
      <c r="E11" s="45"/>
      <c r="F11" s="47"/>
      <c r="G11" s="15" t="s">
        <v>6</v>
      </c>
      <c r="H11" s="17" t="s">
        <v>7</v>
      </c>
      <c r="I11" s="16" t="s">
        <v>8</v>
      </c>
      <c r="J11" s="47"/>
      <c r="K11" s="18" t="s">
        <v>29</v>
      </c>
      <c r="L11" s="20" t="s">
        <v>9</v>
      </c>
      <c r="M11" s="19" t="s">
        <v>10</v>
      </c>
    </row>
    <row r="12" spans="1:13" ht="96" x14ac:dyDescent="0.25">
      <c r="A12" s="36" t="s">
        <v>32</v>
      </c>
      <c r="B12" s="39" t="s">
        <v>33</v>
      </c>
      <c r="C12" s="3" t="s">
        <v>34</v>
      </c>
      <c r="D12" s="4" t="s">
        <v>39</v>
      </c>
      <c r="E12" s="4" t="s">
        <v>35</v>
      </c>
      <c r="F12" s="4" t="s">
        <v>36</v>
      </c>
      <c r="G12" s="21">
        <v>400000</v>
      </c>
      <c r="H12" s="33">
        <v>33216</v>
      </c>
      <c r="I12" s="23">
        <f>(H12/G12)*0.25</f>
        <v>2.0760000000000001E-2</v>
      </c>
      <c r="J12" s="8" t="s">
        <v>37</v>
      </c>
      <c r="K12" s="9"/>
      <c r="L12" s="10"/>
      <c r="M12" s="11" t="s">
        <v>38</v>
      </c>
    </row>
    <row r="13" spans="1:13" ht="96" x14ac:dyDescent="0.25">
      <c r="A13" s="36"/>
      <c r="B13" s="39"/>
      <c r="C13" s="3" t="s">
        <v>34</v>
      </c>
      <c r="D13" s="4" t="s">
        <v>39</v>
      </c>
      <c r="E13" s="4" t="s">
        <v>35</v>
      </c>
      <c r="F13" s="4" t="s">
        <v>36</v>
      </c>
      <c r="G13" s="21">
        <v>400000</v>
      </c>
      <c r="H13" s="33">
        <v>42315</v>
      </c>
      <c r="I13" s="23">
        <f>(H13/G13)*0.25</f>
        <v>2.6446875000000002E-2</v>
      </c>
      <c r="J13" s="8" t="s">
        <v>37</v>
      </c>
      <c r="K13" s="9"/>
      <c r="L13" s="10"/>
      <c r="M13" s="11" t="s">
        <v>38</v>
      </c>
    </row>
    <row r="14" spans="1:13" ht="96" x14ac:dyDescent="0.25">
      <c r="A14" s="36"/>
      <c r="B14" s="39"/>
      <c r="C14" s="3" t="s">
        <v>34</v>
      </c>
      <c r="D14" s="4" t="s">
        <v>39</v>
      </c>
      <c r="E14" s="4" t="s">
        <v>35</v>
      </c>
      <c r="F14" s="4" t="s">
        <v>36</v>
      </c>
      <c r="G14" s="21">
        <v>400000</v>
      </c>
      <c r="H14" s="33">
        <f>28416+132286+22190</f>
        <v>182892</v>
      </c>
      <c r="I14" s="23">
        <f>(H14/G14)*0.25</f>
        <v>0.11430750000000001</v>
      </c>
      <c r="J14" s="8" t="s">
        <v>37</v>
      </c>
      <c r="K14" s="9"/>
      <c r="L14" s="10"/>
      <c r="M14" s="11" t="s">
        <v>38</v>
      </c>
    </row>
    <row r="15" spans="1:13" ht="96" x14ac:dyDescent="0.25">
      <c r="A15" s="63"/>
      <c r="B15" s="64"/>
      <c r="C15" s="3" t="s">
        <v>34</v>
      </c>
      <c r="D15" s="4" t="s">
        <v>39</v>
      </c>
      <c r="E15" s="4" t="s">
        <v>35</v>
      </c>
      <c r="F15" s="4" t="s">
        <v>36</v>
      </c>
      <c r="G15" s="21">
        <v>400000</v>
      </c>
      <c r="H15" s="24"/>
      <c r="I15" s="23">
        <f>(H15/G15)*0.25</f>
        <v>0</v>
      </c>
      <c r="J15" s="8" t="s">
        <v>37</v>
      </c>
      <c r="K15" s="6"/>
      <c r="L15" s="7"/>
      <c r="M15" s="11"/>
    </row>
    <row r="16" spans="1:13" ht="84" x14ac:dyDescent="0.25">
      <c r="A16" s="65" t="s">
        <v>40</v>
      </c>
      <c r="B16" s="37" t="s">
        <v>33</v>
      </c>
      <c r="C16" s="3" t="s">
        <v>53</v>
      </c>
      <c r="D16" s="4" t="s">
        <v>41</v>
      </c>
      <c r="E16" s="4" t="s">
        <v>35</v>
      </c>
      <c r="F16" s="4" t="s">
        <v>36</v>
      </c>
      <c r="G16" s="21">
        <v>3</v>
      </c>
      <c r="H16" s="22">
        <v>3</v>
      </c>
      <c r="I16" s="23">
        <f>(H16/G16)*1</f>
        <v>1</v>
      </c>
      <c r="J16" s="8" t="s">
        <v>42</v>
      </c>
      <c r="K16" s="9"/>
      <c r="L16" s="10"/>
      <c r="M16" s="11" t="s">
        <v>38</v>
      </c>
    </row>
    <row r="17" spans="1:13" ht="84" x14ac:dyDescent="0.25">
      <c r="A17" s="66"/>
      <c r="B17" s="38"/>
      <c r="C17" s="3" t="s">
        <v>53</v>
      </c>
      <c r="D17" s="4" t="s">
        <v>41</v>
      </c>
      <c r="E17" s="4" t="s">
        <v>35</v>
      </c>
      <c r="F17" s="4" t="s">
        <v>36</v>
      </c>
      <c r="G17" s="21">
        <v>3</v>
      </c>
      <c r="H17" s="22">
        <v>3</v>
      </c>
      <c r="I17" s="23">
        <f t="shared" ref="I17:I23" si="0">(H17/G17)*1</f>
        <v>1</v>
      </c>
      <c r="J17" s="8" t="s">
        <v>42</v>
      </c>
      <c r="K17" s="9"/>
      <c r="L17" s="10"/>
      <c r="M17" s="11" t="s">
        <v>38</v>
      </c>
    </row>
    <row r="18" spans="1:13" ht="84" x14ac:dyDescent="0.25">
      <c r="A18" s="66"/>
      <c r="B18" s="38"/>
      <c r="C18" s="3" t="s">
        <v>53</v>
      </c>
      <c r="D18" s="4" t="s">
        <v>41</v>
      </c>
      <c r="E18" s="4" t="s">
        <v>35</v>
      </c>
      <c r="F18" s="4" t="s">
        <v>36</v>
      </c>
      <c r="G18" s="21">
        <v>3</v>
      </c>
      <c r="H18" s="22">
        <v>3</v>
      </c>
      <c r="I18" s="23">
        <f t="shared" si="0"/>
        <v>1</v>
      </c>
      <c r="J18" s="8" t="s">
        <v>42</v>
      </c>
      <c r="K18" s="9"/>
      <c r="L18" s="10"/>
      <c r="M18" s="11" t="s">
        <v>38</v>
      </c>
    </row>
    <row r="19" spans="1:13" ht="84" x14ac:dyDescent="0.25">
      <c r="A19" s="67"/>
      <c r="B19" s="39"/>
      <c r="C19" s="3" t="s">
        <v>53</v>
      </c>
      <c r="D19" s="4" t="s">
        <v>41</v>
      </c>
      <c r="E19" s="4" t="s">
        <v>35</v>
      </c>
      <c r="F19" s="4" t="s">
        <v>36</v>
      </c>
      <c r="G19" s="21">
        <v>3</v>
      </c>
      <c r="H19" s="22"/>
      <c r="I19" s="23">
        <f t="shared" si="0"/>
        <v>0</v>
      </c>
      <c r="J19" s="8" t="s">
        <v>42</v>
      </c>
      <c r="K19" s="9"/>
      <c r="L19" s="10"/>
      <c r="M19" s="11"/>
    </row>
    <row r="20" spans="1:13" ht="48" x14ac:dyDescent="0.25">
      <c r="A20" s="65" t="s">
        <v>50</v>
      </c>
      <c r="B20" s="37" t="s">
        <v>33</v>
      </c>
      <c r="C20" s="3" t="s">
        <v>54</v>
      </c>
      <c r="D20" s="4" t="s">
        <v>43</v>
      </c>
      <c r="E20" s="4" t="s">
        <v>35</v>
      </c>
      <c r="F20" s="4" t="s">
        <v>36</v>
      </c>
      <c r="G20" s="21">
        <v>3</v>
      </c>
      <c r="H20" s="22">
        <v>3</v>
      </c>
      <c r="I20" s="23">
        <f t="shared" si="0"/>
        <v>1</v>
      </c>
      <c r="J20" s="8" t="s">
        <v>44</v>
      </c>
      <c r="K20" s="9"/>
      <c r="L20" s="10"/>
      <c r="M20" s="11" t="s">
        <v>38</v>
      </c>
    </row>
    <row r="21" spans="1:13" ht="48" x14ac:dyDescent="0.25">
      <c r="A21" s="66"/>
      <c r="B21" s="38"/>
      <c r="C21" s="3" t="s">
        <v>54</v>
      </c>
      <c r="D21" s="4" t="s">
        <v>43</v>
      </c>
      <c r="E21" s="4" t="s">
        <v>35</v>
      </c>
      <c r="F21" s="4" t="s">
        <v>36</v>
      </c>
      <c r="G21" s="21">
        <v>3</v>
      </c>
      <c r="H21" s="22">
        <v>3</v>
      </c>
      <c r="I21" s="23">
        <f t="shared" si="0"/>
        <v>1</v>
      </c>
      <c r="J21" s="8" t="s">
        <v>44</v>
      </c>
      <c r="K21" s="9"/>
      <c r="L21" s="10"/>
      <c r="M21" s="11" t="s">
        <v>38</v>
      </c>
    </row>
    <row r="22" spans="1:13" ht="48" x14ac:dyDescent="0.25">
      <c r="A22" s="66"/>
      <c r="B22" s="38"/>
      <c r="C22" s="3" t="s">
        <v>54</v>
      </c>
      <c r="D22" s="4" t="s">
        <v>43</v>
      </c>
      <c r="E22" s="4" t="s">
        <v>35</v>
      </c>
      <c r="F22" s="4" t="s">
        <v>36</v>
      </c>
      <c r="G22" s="21">
        <v>3</v>
      </c>
      <c r="H22" s="22">
        <v>3</v>
      </c>
      <c r="I22" s="23">
        <f t="shared" si="0"/>
        <v>1</v>
      </c>
      <c r="J22" s="8" t="s">
        <v>44</v>
      </c>
      <c r="K22" s="9"/>
      <c r="L22" s="10"/>
      <c r="M22" s="11" t="s">
        <v>38</v>
      </c>
    </row>
    <row r="23" spans="1:13" ht="48" x14ac:dyDescent="0.25">
      <c r="A23" s="67"/>
      <c r="B23" s="39"/>
      <c r="C23" s="3" t="s">
        <v>54</v>
      </c>
      <c r="D23" s="4" t="s">
        <v>43</v>
      </c>
      <c r="E23" s="4" t="s">
        <v>35</v>
      </c>
      <c r="F23" s="4" t="s">
        <v>36</v>
      </c>
      <c r="G23" s="21">
        <v>3</v>
      </c>
      <c r="H23" s="22"/>
      <c r="I23" s="23">
        <f t="shared" si="0"/>
        <v>0</v>
      </c>
      <c r="J23" s="8" t="s">
        <v>44</v>
      </c>
      <c r="K23" s="9"/>
      <c r="L23" s="10"/>
      <c r="M23" s="11"/>
    </row>
    <row r="24" spans="1:13" ht="60" x14ac:dyDescent="0.25">
      <c r="A24" s="34" t="s">
        <v>51</v>
      </c>
      <c r="B24" s="37" t="s">
        <v>33</v>
      </c>
      <c r="C24" s="3" t="s">
        <v>55</v>
      </c>
      <c r="D24" s="4" t="s">
        <v>45</v>
      </c>
      <c r="E24" s="4" t="s">
        <v>46</v>
      </c>
      <c r="F24" s="4" t="s">
        <v>36</v>
      </c>
      <c r="G24" s="21">
        <v>1690759.5</v>
      </c>
      <c r="H24" s="22">
        <v>1035095.34</v>
      </c>
      <c r="I24" s="23">
        <f>(H24/G24)*0.25</f>
        <v>0.15305182966589867</v>
      </c>
      <c r="J24" s="8" t="s">
        <v>47</v>
      </c>
      <c r="K24" s="9"/>
      <c r="L24" s="10"/>
      <c r="M24" s="11" t="s">
        <v>38</v>
      </c>
    </row>
    <row r="25" spans="1:13" ht="60" x14ac:dyDescent="0.25">
      <c r="A25" s="35"/>
      <c r="B25" s="38"/>
      <c r="C25" s="3" t="s">
        <v>55</v>
      </c>
      <c r="D25" s="4" t="s">
        <v>45</v>
      </c>
      <c r="E25" s="4" t="s">
        <v>46</v>
      </c>
      <c r="F25" s="4" t="s">
        <v>36</v>
      </c>
      <c r="G25" s="21">
        <v>1690759.5</v>
      </c>
      <c r="H25" s="22">
        <v>1060096.6000000001</v>
      </c>
      <c r="I25" s="23">
        <f>(H25/G25)*0.25</f>
        <v>0.15674857955847654</v>
      </c>
      <c r="J25" s="8" t="s">
        <v>47</v>
      </c>
      <c r="K25" s="9"/>
      <c r="L25" s="10"/>
      <c r="M25" s="11" t="s">
        <v>38</v>
      </c>
    </row>
    <row r="26" spans="1:13" ht="60" x14ac:dyDescent="0.25">
      <c r="A26" s="35"/>
      <c r="B26" s="38"/>
      <c r="C26" s="3" t="s">
        <v>55</v>
      </c>
      <c r="D26" s="4" t="s">
        <v>45</v>
      </c>
      <c r="E26" s="4" t="s">
        <v>46</v>
      </c>
      <c r="F26" s="4" t="s">
        <v>36</v>
      </c>
      <c r="G26" s="21">
        <v>1690759.5</v>
      </c>
      <c r="H26" s="22">
        <f>430364.28+391943.39+426196.68</f>
        <v>1248504.3500000001</v>
      </c>
      <c r="I26" s="23">
        <f>(H26/G26)*0.25</f>
        <v>0.18460702867557452</v>
      </c>
      <c r="J26" s="8" t="s">
        <v>47</v>
      </c>
      <c r="K26" s="9"/>
      <c r="L26" s="10"/>
      <c r="M26" s="11" t="s">
        <v>38</v>
      </c>
    </row>
    <row r="27" spans="1:13" ht="60" x14ac:dyDescent="0.25">
      <c r="A27" s="36"/>
      <c r="B27" s="39"/>
      <c r="C27" s="3" t="s">
        <v>55</v>
      </c>
      <c r="D27" s="4" t="s">
        <v>45</v>
      </c>
      <c r="E27" s="4" t="s">
        <v>46</v>
      </c>
      <c r="F27" s="4" t="s">
        <v>36</v>
      </c>
      <c r="G27" s="21">
        <v>1690759.5</v>
      </c>
      <c r="H27" s="22"/>
      <c r="I27" s="23">
        <f>(H27/G27)*0.25</f>
        <v>0</v>
      </c>
      <c r="J27" s="8" t="s">
        <v>47</v>
      </c>
      <c r="K27" s="9"/>
      <c r="L27" s="10"/>
      <c r="M27" s="11"/>
    </row>
    <row r="28" spans="1:13" ht="48" x14ac:dyDescent="0.25">
      <c r="A28" s="34" t="s">
        <v>52</v>
      </c>
      <c r="B28" s="37" t="s">
        <v>33</v>
      </c>
      <c r="C28" s="3" t="s">
        <v>56</v>
      </c>
      <c r="D28" s="4" t="s">
        <v>48</v>
      </c>
      <c r="E28" s="4" t="s">
        <v>35</v>
      </c>
      <c r="F28" s="4" t="s">
        <v>36</v>
      </c>
      <c r="G28" s="21">
        <v>180</v>
      </c>
      <c r="H28" s="22">
        <v>52</v>
      </c>
      <c r="I28" s="23">
        <f t="shared" ref="I28:I60" si="1">(H28/G28)*1</f>
        <v>0.28888888888888886</v>
      </c>
      <c r="J28" s="8" t="s">
        <v>49</v>
      </c>
      <c r="K28" s="9"/>
      <c r="L28" s="10"/>
      <c r="M28" s="11" t="s">
        <v>38</v>
      </c>
    </row>
    <row r="29" spans="1:13" ht="48" x14ac:dyDescent="0.25">
      <c r="A29" s="35"/>
      <c r="B29" s="38"/>
      <c r="C29" s="3" t="s">
        <v>56</v>
      </c>
      <c r="D29" s="4" t="s">
        <v>48</v>
      </c>
      <c r="E29" s="4" t="s">
        <v>35</v>
      </c>
      <c r="F29" s="4" t="s">
        <v>36</v>
      </c>
      <c r="G29" s="21">
        <v>180</v>
      </c>
      <c r="H29" s="22">
        <v>52</v>
      </c>
      <c r="I29" s="23">
        <v>0.28888888888888886</v>
      </c>
      <c r="J29" s="8" t="s">
        <v>49</v>
      </c>
      <c r="K29" s="9"/>
      <c r="L29" s="10"/>
      <c r="M29" s="11" t="s">
        <v>38</v>
      </c>
    </row>
    <row r="30" spans="1:13" ht="48" x14ac:dyDescent="0.25">
      <c r="A30" s="35"/>
      <c r="B30" s="38"/>
      <c r="C30" s="3" t="s">
        <v>56</v>
      </c>
      <c r="D30" s="4" t="s">
        <v>48</v>
      </c>
      <c r="E30" s="4" t="s">
        <v>35</v>
      </c>
      <c r="F30" s="4" t="s">
        <v>36</v>
      </c>
      <c r="G30" s="21">
        <v>180</v>
      </c>
      <c r="H30" s="22">
        <v>52</v>
      </c>
      <c r="I30" s="23">
        <v>0.28888888888888886</v>
      </c>
      <c r="J30" s="8" t="s">
        <v>49</v>
      </c>
      <c r="K30" s="9"/>
      <c r="L30" s="10"/>
      <c r="M30" s="11" t="s">
        <v>38</v>
      </c>
    </row>
    <row r="31" spans="1:13" ht="48" x14ac:dyDescent="0.25">
      <c r="A31" s="36"/>
      <c r="B31" s="39"/>
      <c r="C31" s="3" t="s">
        <v>56</v>
      </c>
      <c r="D31" s="4" t="s">
        <v>48</v>
      </c>
      <c r="E31" s="4" t="s">
        <v>35</v>
      </c>
      <c r="F31" s="4" t="s">
        <v>36</v>
      </c>
      <c r="G31" s="21">
        <v>180</v>
      </c>
      <c r="H31" s="22"/>
      <c r="I31" s="23">
        <f t="shared" ref="I31" si="2">(H31/G31)*1</f>
        <v>0</v>
      </c>
      <c r="J31" s="8" t="s">
        <v>49</v>
      </c>
      <c r="K31" s="9"/>
      <c r="L31" s="10"/>
      <c r="M31" s="11"/>
    </row>
    <row r="32" spans="1:13" ht="84" x14ac:dyDescent="0.25">
      <c r="A32" s="34" t="s">
        <v>40</v>
      </c>
      <c r="B32" s="37" t="s">
        <v>33</v>
      </c>
      <c r="C32" s="3" t="s">
        <v>57</v>
      </c>
      <c r="D32" s="4" t="s">
        <v>41</v>
      </c>
      <c r="E32" s="4" t="s">
        <v>35</v>
      </c>
      <c r="F32" s="4" t="s">
        <v>36</v>
      </c>
      <c r="G32" s="21">
        <v>1</v>
      </c>
      <c r="H32" s="22">
        <v>1</v>
      </c>
      <c r="I32" s="23">
        <f t="shared" si="1"/>
        <v>1</v>
      </c>
      <c r="J32" s="8" t="s">
        <v>42</v>
      </c>
      <c r="K32" s="9"/>
      <c r="L32" s="10"/>
      <c r="M32" s="11" t="s">
        <v>38</v>
      </c>
    </row>
    <row r="33" spans="1:13" ht="84" x14ac:dyDescent="0.25">
      <c r="A33" s="35"/>
      <c r="B33" s="38"/>
      <c r="C33" s="3" t="s">
        <v>57</v>
      </c>
      <c r="D33" s="4" t="s">
        <v>41</v>
      </c>
      <c r="E33" s="4" t="s">
        <v>35</v>
      </c>
      <c r="F33" s="4" t="s">
        <v>36</v>
      </c>
      <c r="G33" s="21">
        <v>1</v>
      </c>
      <c r="H33" s="22">
        <v>1</v>
      </c>
      <c r="I33" s="23">
        <f t="shared" ref="I33" si="3">(H33/G33)*1</f>
        <v>1</v>
      </c>
      <c r="J33" s="8" t="s">
        <v>42</v>
      </c>
      <c r="K33" s="9"/>
      <c r="L33" s="10"/>
      <c r="M33" s="11" t="s">
        <v>38</v>
      </c>
    </row>
    <row r="34" spans="1:13" ht="84" x14ac:dyDescent="0.25">
      <c r="A34" s="35"/>
      <c r="B34" s="38"/>
      <c r="C34" s="3" t="s">
        <v>57</v>
      </c>
      <c r="D34" s="4" t="s">
        <v>41</v>
      </c>
      <c r="E34" s="4" t="s">
        <v>35</v>
      </c>
      <c r="F34" s="4" t="s">
        <v>36</v>
      </c>
      <c r="G34" s="21">
        <v>1</v>
      </c>
      <c r="H34" s="22">
        <v>1</v>
      </c>
      <c r="I34" s="23">
        <f t="shared" si="1"/>
        <v>1</v>
      </c>
      <c r="J34" s="8" t="s">
        <v>42</v>
      </c>
      <c r="K34" s="9"/>
      <c r="L34" s="10"/>
      <c r="M34" s="11" t="s">
        <v>38</v>
      </c>
    </row>
    <row r="35" spans="1:13" ht="84" x14ac:dyDescent="0.25">
      <c r="A35" s="35"/>
      <c r="B35" s="38"/>
      <c r="C35" s="3" t="s">
        <v>57</v>
      </c>
      <c r="D35" s="4" t="s">
        <v>41</v>
      </c>
      <c r="E35" s="4" t="s">
        <v>35</v>
      </c>
      <c r="F35" s="4" t="s">
        <v>36</v>
      </c>
      <c r="G35" s="21">
        <v>1</v>
      </c>
      <c r="H35" s="22"/>
      <c r="I35" s="23">
        <f t="shared" si="1"/>
        <v>0</v>
      </c>
      <c r="J35" s="8" t="s">
        <v>42</v>
      </c>
      <c r="K35" s="9"/>
      <c r="L35" s="10"/>
      <c r="M35" s="11"/>
    </row>
    <row r="36" spans="1:13" ht="84" x14ac:dyDescent="0.25">
      <c r="A36" s="35"/>
      <c r="B36" s="38"/>
      <c r="C36" s="3" t="s">
        <v>58</v>
      </c>
      <c r="D36" s="4" t="s">
        <v>41</v>
      </c>
      <c r="E36" s="4" t="s">
        <v>35</v>
      </c>
      <c r="F36" s="4" t="s">
        <v>36</v>
      </c>
      <c r="G36" s="21">
        <v>1</v>
      </c>
      <c r="H36" s="22">
        <v>1</v>
      </c>
      <c r="I36" s="23">
        <f t="shared" si="1"/>
        <v>1</v>
      </c>
      <c r="J36" s="8" t="s">
        <v>42</v>
      </c>
      <c r="K36" s="9"/>
      <c r="L36" s="10"/>
      <c r="M36" s="11" t="s">
        <v>38</v>
      </c>
    </row>
    <row r="37" spans="1:13" ht="84" x14ac:dyDescent="0.25">
      <c r="A37" s="35"/>
      <c r="B37" s="38"/>
      <c r="C37" s="3" t="s">
        <v>58</v>
      </c>
      <c r="D37" s="4" t="s">
        <v>41</v>
      </c>
      <c r="E37" s="4" t="s">
        <v>35</v>
      </c>
      <c r="F37" s="4" t="s">
        <v>36</v>
      </c>
      <c r="G37" s="21">
        <v>1</v>
      </c>
      <c r="H37" s="22">
        <v>1</v>
      </c>
      <c r="I37" s="23">
        <f t="shared" si="1"/>
        <v>1</v>
      </c>
      <c r="J37" s="8" t="s">
        <v>42</v>
      </c>
      <c r="K37" s="9"/>
      <c r="L37" s="10"/>
      <c r="M37" s="11" t="s">
        <v>38</v>
      </c>
    </row>
    <row r="38" spans="1:13" ht="84" x14ac:dyDescent="0.25">
      <c r="A38" s="35"/>
      <c r="B38" s="38"/>
      <c r="C38" s="3" t="s">
        <v>58</v>
      </c>
      <c r="D38" s="4" t="s">
        <v>41</v>
      </c>
      <c r="E38" s="4" t="s">
        <v>35</v>
      </c>
      <c r="F38" s="4" t="s">
        <v>36</v>
      </c>
      <c r="G38" s="21">
        <v>1</v>
      </c>
      <c r="H38" s="22">
        <v>1</v>
      </c>
      <c r="I38" s="23">
        <f t="shared" si="1"/>
        <v>1</v>
      </c>
      <c r="J38" s="8" t="s">
        <v>42</v>
      </c>
      <c r="K38" s="9"/>
      <c r="L38" s="10"/>
      <c r="M38" s="11" t="s">
        <v>38</v>
      </c>
    </row>
    <row r="39" spans="1:13" ht="84" x14ac:dyDescent="0.25">
      <c r="A39" s="35"/>
      <c r="B39" s="38"/>
      <c r="C39" s="3" t="s">
        <v>58</v>
      </c>
      <c r="D39" s="4" t="s">
        <v>41</v>
      </c>
      <c r="E39" s="4" t="s">
        <v>35</v>
      </c>
      <c r="F39" s="4" t="s">
        <v>36</v>
      </c>
      <c r="G39" s="21">
        <v>1</v>
      </c>
      <c r="H39" s="22"/>
      <c r="I39" s="23">
        <f t="shared" si="1"/>
        <v>0</v>
      </c>
      <c r="J39" s="8" t="s">
        <v>42</v>
      </c>
      <c r="K39" s="9"/>
      <c r="L39" s="10"/>
      <c r="M39" s="11"/>
    </row>
    <row r="40" spans="1:13" ht="84" x14ac:dyDescent="0.25">
      <c r="A40" s="35"/>
      <c r="B40" s="38"/>
      <c r="C40" s="3" t="s">
        <v>59</v>
      </c>
      <c r="D40" s="4" t="s">
        <v>41</v>
      </c>
      <c r="E40" s="4" t="s">
        <v>35</v>
      </c>
      <c r="F40" s="4" t="s">
        <v>36</v>
      </c>
      <c r="G40" s="21">
        <v>1</v>
      </c>
      <c r="H40" s="22">
        <v>1</v>
      </c>
      <c r="I40" s="23">
        <f t="shared" ref="I40:I42" si="4">(H40/G40)*1</f>
        <v>1</v>
      </c>
      <c r="J40" s="8" t="s">
        <v>42</v>
      </c>
      <c r="K40" s="9"/>
      <c r="L40" s="10"/>
      <c r="M40" s="11" t="s">
        <v>38</v>
      </c>
    </row>
    <row r="41" spans="1:13" ht="84" x14ac:dyDescent="0.25">
      <c r="A41" s="35"/>
      <c r="B41" s="38"/>
      <c r="C41" s="3" t="s">
        <v>59</v>
      </c>
      <c r="D41" s="4" t="s">
        <v>41</v>
      </c>
      <c r="E41" s="4" t="s">
        <v>35</v>
      </c>
      <c r="F41" s="4" t="s">
        <v>36</v>
      </c>
      <c r="G41" s="21">
        <v>1</v>
      </c>
      <c r="H41" s="22">
        <v>1</v>
      </c>
      <c r="I41" s="23">
        <f t="shared" si="4"/>
        <v>1</v>
      </c>
      <c r="J41" s="8" t="s">
        <v>42</v>
      </c>
      <c r="K41" s="9"/>
      <c r="L41" s="10"/>
      <c r="M41" s="11" t="s">
        <v>38</v>
      </c>
    </row>
    <row r="42" spans="1:13" ht="84" x14ac:dyDescent="0.25">
      <c r="A42" s="35"/>
      <c r="B42" s="38"/>
      <c r="C42" s="3" t="s">
        <v>59</v>
      </c>
      <c r="D42" s="4" t="s">
        <v>41</v>
      </c>
      <c r="E42" s="4" t="s">
        <v>35</v>
      </c>
      <c r="F42" s="4" t="s">
        <v>36</v>
      </c>
      <c r="G42" s="21">
        <v>1</v>
      </c>
      <c r="H42" s="22">
        <v>1</v>
      </c>
      <c r="I42" s="23">
        <f t="shared" si="4"/>
        <v>1</v>
      </c>
      <c r="J42" s="8" t="s">
        <v>42</v>
      </c>
      <c r="K42" s="9"/>
      <c r="L42" s="10"/>
      <c r="M42" s="11" t="s">
        <v>38</v>
      </c>
    </row>
    <row r="43" spans="1:13" ht="84" x14ac:dyDescent="0.25">
      <c r="A43" s="36"/>
      <c r="B43" s="39"/>
      <c r="C43" s="3" t="s">
        <v>59</v>
      </c>
      <c r="D43" s="4" t="s">
        <v>41</v>
      </c>
      <c r="E43" s="4" t="s">
        <v>35</v>
      </c>
      <c r="F43" s="4" t="s">
        <v>36</v>
      </c>
      <c r="G43" s="21">
        <v>1</v>
      </c>
      <c r="H43" s="22"/>
      <c r="I43" s="23">
        <f t="shared" si="1"/>
        <v>0</v>
      </c>
      <c r="J43" s="8" t="s">
        <v>42</v>
      </c>
      <c r="K43" s="9"/>
      <c r="L43" s="10"/>
      <c r="M43" s="11"/>
    </row>
    <row r="44" spans="1:13" ht="48" x14ac:dyDescent="0.25">
      <c r="A44" s="34" t="s">
        <v>50</v>
      </c>
      <c r="B44" s="37" t="s">
        <v>33</v>
      </c>
      <c r="C44" s="3" t="s">
        <v>54</v>
      </c>
      <c r="D44" s="4" t="s">
        <v>43</v>
      </c>
      <c r="E44" s="4" t="s">
        <v>35</v>
      </c>
      <c r="F44" s="4" t="s">
        <v>36</v>
      </c>
      <c r="G44" s="21">
        <v>3</v>
      </c>
      <c r="H44" s="22">
        <v>3</v>
      </c>
      <c r="I44" s="23">
        <f t="shared" si="1"/>
        <v>1</v>
      </c>
      <c r="J44" s="8" t="s">
        <v>49</v>
      </c>
      <c r="K44" s="9"/>
      <c r="L44" s="10"/>
      <c r="M44" s="11" t="s">
        <v>38</v>
      </c>
    </row>
    <row r="45" spans="1:13" ht="48" x14ac:dyDescent="0.25">
      <c r="A45" s="35"/>
      <c r="B45" s="38"/>
      <c r="C45" s="3" t="s">
        <v>54</v>
      </c>
      <c r="D45" s="4" t="s">
        <v>43</v>
      </c>
      <c r="E45" s="4" t="s">
        <v>35</v>
      </c>
      <c r="F45" s="4" t="s">
        <v>36</v>
      </c>
      <c r="G45" s="21">
        <v>4</v>
      </c>
      <c r="H45" s="22">
        <v>4</v>
      </c>
      <c r="I45" s="23">
        <f t="shared" si="1"/>
        <v>1</v>
      </c>
      <c r="J45" s="8" t="s">
        <v>49</v>
      </c>
      <c r="K45" s="9"/>
      <c r="L45" s="10"/>
      <c r="M45" s="11" t="s">
        <v>38</v>
      </c>
    </row>
    <row r="46" spans="1:13" ht="48" x14ac:dyDescent="0.25">
      <c r="A46" s="35"/>
      <c r="B46" s="38"/>
      <c r="C46" s="3" t="s">
        <v>54</v>
      </c>
      <c r="D46" s="4" t="s">
        <v>43</v>
      </c>
      <c r="E46" s="4" t="s">
        <v>35</v>
      </c>
      <c r="F46" s="4" t="s">
        <v>36</v>
      </c>
      <c r="G46" s="21">
        <v>4</v>
      </c>
      <c r="H46" s="22">
        <v>4</v>
      </c>
      <c r="I46" s="23">
        <f t="shared" si="1"/>
        <v>1</v>
      </c>
      <c r="J46" s="8" t="s">
        <v>49</v>
      </c>
      <c r="K46" s="9"/>
      <c r="L46" s="10"/>
      <c r="M46" s="11" t="s">
        <v>38</v>
      </c>
    </row>
    <row r="47" spans="1:13" ht="48" x14ac:dyDescent="0.25">
      <c r="A47" s="36"/>
      <c r="B47" s="39"/>
      <c r="C47" s="3" t="s">
        <v>54</v>
      </c>
      <c r="D47" s="4" t="s">
        <v>43</v>
      </c>
      <c r="E47" s="4" t="s">
        <v>35</v>
      </c>
      <c r="F47" s="4" t="s">
        <v>36</v>
      </c>
      <c r="G47" s="21">
        <v>4</v>
      </c>
      <c r="H47" s="22"/>
      <c r="I47" s="23">
        <f t="shared" si="1"/>
        <v>0</v>
      </c>
      <c r="J47" s="8" t="s">
        <v>49</v>
      </c>
      <c r="K47" s="9"/>
      <c r="L47" s="10"/>
      <c r="M47" s="11"/>
    </row>
    <row r="48" spans="1:13" ht="72" x14ac:dyDescent="0.25">
      <c r="A48" s="34" t="s">
        <v>51</v>
      </c>
      <c r="B48" s="37" t="s">
        <v>33</v>
      </c>
      <c r="C48" s="3" t="s">
        <v>60</v>
      </c>
      <c r="D48" s="4" t="s">
        <v>61</v>
      </c>
      <c r="E48" s="4" t="s">
        <v>46</v>
      </c>
      <c r="F48" s="4" t="s">
        <v>36</v>
      </c>
      <c r="G48" s="21">
        <v>3</v>
      </c>
      <c r="H48" s="21">
        <v>3</v>
      </c>
      <c r="I48" s="23">
        <f t="shared" si="1"/>
        <v>1</v>
      </c>
      <c r="J48" s="8" t="s">
        <v>47</v>
      </c>
      <c r="K48" s="9"/>
      <c r="L48" s="10"/>
      <c r="M48" s="11" t="s">
        <v>38</v>
      </c>
    </row>
    <row r="49" spans="1:13" ht="72" x14ac:dyDescent="0.25">
      <c r="A49" s="35"/>
      <c r="B49" s="38"/>
      <c r="C49" s="3" t="s">
        <v>60</v>
      </c>
      <c r="D49" s="4" t="s">
        <v>61</v>
      </c>
      <c r="E49" s="4" t="s">
        <v>46</v>
      </c>
      <c r="F49" s="4" t="s">
        <v>36</v>
      </c>
      <c r="G49" s="21">
        <v>3</v>
      </c>
      <c r="H49" s="21">
        <v>3</v>
      </c>
      <c r="I49" s="23">
        <f t="shared" ref="I49:I51" si="5">(H49/G49)*1</f>
        <v>1</v>
      </c>
      <c r="J49" s="21" t="str">
        <f t="shared" ref="J49:J51" si="6">J25</f>
        <v>INGRESOS</v>
      </c>
      <c r="K49" s="9"/>
      <c r="L49" s="10"/>
      <c r="M49" s="11" t="s">
        <v>38</v>
      </c>
    </row>
    <row r="50" spans="1:13" ht="72" x14ac:dyDescent="0.25">
      <c r="A50" s="35"/>
      <c r="B50" s="38"/>
      <c r="C50" s="3" t="s">
        <v>60</v>
      </c>
      <c r="D50" s="4" t="s">
        <v>61</v>
      </c>
      <c r="E50" s="4" t="s">
        <v>46</v>
      </c>
      <c r="F50" s="4" t="s">
        <v>36</v>
      </c>
      <c r="G50" s="21">
        <v>3</v>
      </c>
      <c r="H50" s="21">
        <v>3</v>
      </c>
      <c r="I50" s="23">
        <f t="shared" si="5"/>
        <v>1</v>
      </c>
      <c r="J50" s="8" t="s">
        <v>47</v>
      </c>
      <c r="K50" s="9"/>
      <c r="L50" s="10"/>
      <c r="M50" s="11" t="s">
        <v>38</v>
      </c>
    </row>
    <row r="51" spans="1:13" ht="72" x14ac:dyDescent="0.25">
      <c r="A51" s="36"/>
      <c r="B51" s="39"/>
      <c r="C51" s="3" t="s">
        <v>60</v>
      </c>
      <c r="D51" s="4" t="s">
        <v>61</v>
      </c>
      <c r="E51" s="4" t="s">
        <v>46</v>
      </c>
      <c r="F51" s="4" t="s">
        <v>36</v>
      </c>
      <c r="G51" s="21">
        <v>3</v>
      </c>
      <c r="H51" s="21"/>
      <c r="I51" s="23">
        <f t="shared" si="5"/>
        <v>0</v>
      </c>
      <c r="J51" s="21" t="str">
        <f t="shared" si="6"/>
        <v>INGRESOS</v>
      </c>
      <c r="K51" s="9"/>
      <c r="L51" s="10"/>
      <c r="M51" s="11"/>
    </row>
    <row r="52" spans="1:13" ht="60" x14ac:dyDescent="0.25">
      <c r="A52" s="34" t="s">
        <v>52</v>
      </c>
      <c r="B52" s="37" t="s">
        <v>33</v>
      </c>
      <c r="C52" s="3" t="s">
        <v>62</v>
      </c>
      <c r="D52" s="4" t="s">
        <v>43</v>
      </c>
      <c r="E52" s="4" t="s">
        <v>35</v>
      </c>
      <c r="F52" s="4" t="s">
        <v>36</v>
      </c>
      <c r="G52" s="21">
        <v>1</v>
      </c>
      <c r="H52" s="21">
        <v>1</v>
      </c>
      <c r="I52" s="23">
        <f t="shared" si="1"/>
        <v>1</v>
      </c>
      <c r="J52" s="21" t="s">
        <v>49</v>
      </c>
      <c r="K52" s="9"/>
      <c r="L52" s="10"/>
      <c r="M52" s="11" t="s">
        <v>38</v>
      </c>
    </row>
    <row r="53" spans="1:13" ht="60" x14ac:dyDescent="0.25">
      <c r="A53" s="35"/>
      <c r="B53" s="38"/>
      <c r="C53" s="3" t="s">
        <v>62</v>
      </c>
      <c r="D53" s="4" t="s">
        <v>43</v>
      </c>
      <c r="E53" s="4" t="s">
        <v>35</v>
      </c>
      <c r="F53" s="4" t="s">
        <v>36</v>
      </c>
      <c r="G53" s="21">
        <v>1</v>
      </c>
      <c r="H53" s="21">
        <v>1</v>
      </c>
      <c r="I53" s="23">
        <f t="shared" si="1"/>
        <v>1</v>
      </c>
      <c r="J53" s="21" t="s">
        <v>49</v>
      </c>
      <c r="K53" s="9"/>
      <c r="L53" s="10"/>
      <c r="M53" s="11" t="s">
        <v>38</v>
      </c>
    </row>
    <row r="54" spans="1:13" ht="60" x14ac:dyDescent="0.25">
      <c r="A54" s="35"/>
      <c r="B54" s="38"/>
      <c r="C54" s="3" t="s">
        <v>62</v>
      </c>
      <c r="D54" s="4" t="s">
        <v>43</v>
      </c>
      <c r="E54" s="4" t="s">
        <v>35</v>
      </c>
      <c r="F54" s="4" t="s">
        <v>36</v>
      </c>
      <c r="G54" s="21">
        <v>1</v>
      </c>
      <c r="H54" s="21">
        <v>1</v>
      </c>
      <c r="I54" s="23">
        <v>0</v>
      </c>
      <c r="J54" s="21" t="s">
        <v>49</v>
      </c>
      <c r="K54" s="9"/>
      <c r="L54" s="10"/>
      <c r="M54" s="11" t="s">
        <v>38</v>
      </c>
    </row>
    <row r="55" spans="1:13" ht="60" x14ac:dyDescent="0.25">
      <c r="A55" s="35"/>
      <c r="B55" s="38"/>
      <c r="C55" s="3" t="s">
        <v>62</v>
      </c>
      <c r="D55" s="4" t="s">
        <v>43</v>
      </c>
      <c r="E55" s="4" t="s">
        <v>35</v>
      </c>
      <c r="F55" s="4" t="s">
        <v>36</v>
      </c>
      <c r="G55" s="21">
        <v>1</v>
      </c>
      <c r="H55" s="21"/>
      <c r="I55" s="23">
        <v>0</v>
      </c>
      <c r="J55" s="21" t="s">
        <v>49</v>
      </c>
      <c r="K55" s="9"/>
      <c r="L55" s="10"/>
      <c r="M55" s="11"/>
    </row>
    <row r="56" spans="1:13" ht="72" x14ac:dyDescent="0.25">
      <c r="A56" s="35"/>
      <c r="B56" s="38"/>
      <c r="C56" s="3" t="s">
        <v>63</v>
      </c>
      <c r="D56" s="4" t="s">
        <v>64</v>
      </c>
      <c r="E56" s="4" t="s">
        <v>35</v>
      </c>
      <c r="F56" s="4" t="s">
        <v>36</v>
      </c>
      <c r="G56" s="21">
        <v>1</v>
      </c>
      <c r="H56" s="21">
        <v>1</v>
      </c>
      <c r="I56" s="23">
        <f t="shared" si="1"/>
        <v>1</v>
      </c>
      <c r="J56" s="21" t="s">
        <v>49</v>
      </c>
      <c r="K56" s="9"/>
      <c r="L56" s="10"/>
      <c r="M56" s="11" t="s">
        <v>38</v>
      </c>
    </row>
    <row r="57" spans="1:13" ht="72" x14ac:dyDescent="0.25">
      <c r="A57" s="35"/>
      <c r="B57" s="38"/>
      <c r="C57" s="3" t="s">
        <v>63</v>
      </c>
      <c r="D57" s="4" t="s">
        <v>64</v>
      </c>
      <c r="E57" s="4" t="s">
        <v>35</v>
      </c>
      <c r="F57" s="4" t="s">
        <v>36</v>
      </c>
      <c r="G57" s="21">
        <v>1</v>
      </c>
      <c r="H57" s="21">
        <v>1</v>
      </c>
      <c r="I57" s="23">
        <f t="shared" si="1"/>
        <v>1</v>
      </c>
      <c r="J57" s="21" t="s">
        <v>49</v>
      </c>
      <c r="K57" s="9"/>
      <c r="L57" s="10"/>
      <c r="M57" s="11" t="s">
        <v>38</v>
      </c>
    </row>
    <row r="58" spans="1:13" ht="72" x14ac:dyDescent="0.25">
      <c r="A58" s="35"/>
      <c r="B58" s="38"/>
      <c r="C58" s="3" t="s">
        <v>63</v>
      </c>
      <c r="D58" s="4" t="s">
        <v>64</v>
      </c>
      <c r="E58" s="4" t="s">
        <v>35</v>
      </c>
      <c r="F58" s="4" t="s">
        <v>36</v>
      </c>
      <c r="G58" s="21">
        <v>1</v>
      </c>
      <c r="H58" s="21">
        <v>1</v>
      </c>
      <c r="I58" s="23">
        <f t="shared" si="1"/>
        <v>1</v>
      </c>
      <c r="J58" s="21" t="s">
        <v>49</v>
      </c>
      <c r="K58" s="9"/>
      <c r="L58" s="10"/>
      <c r="M58" s="11" t="s">
        <v>38</v>
      </c>
    </row>
    <row r="59" spans="1:13" ht="72" x14ac:dyDescent="0.25">
      <c r="A59" s="35"/>
      <c r="B59" s="38"/>
      <c r="C59" s="3" t="s">
        <v>63</v>
      </c>
      <c r="D59" s="4" t="s">
        <v>64</v>
      </c>
      <c r="E59" s="4" t="s">
        <v>35</v>
      </c>
      <c r="F59" s="4" t="s">
        <v>36</v>
      </c>
      <c r="G59" s="21">
        <v>1</v>
      </c>
      <c r="H59" s="21"/>
      <c r="I59" s="23">
        <f t="shared" si="1"/>
        <v>0</v>
      </c>
      <c r="J59" s="21" t="s">
        <v>49</v>
      </c>
      <c r="K59" s="9"/>
      <c r="L59" s="10"/>
      <c r="M59" s="11"/>
    </row>
    <row r="60" spans="1:13" ht="108" x14ac:dyDescent="0.25">
      <c r="A60" s="35"/>
      <c r="B60" s="38"/>
      <c r="C60" s="3" t="s">
        <v>65</v>
      </c>
      <c r="D60" s="4" t="s">
        <v>66</v>
      </c>
      <c r="E60" s="4" t="s">
        <v>35</v>
      </c>
      <c r="F60" s="4" t="s">
        <v>36</v>
      </c>
      <c r="G60" s="21">
        <v>1</v>
      </c>
      <c r="H60" s="21">
        <v>1</v>
      </c>
      <c r="I60" s="23">
        <f t="shared" si="1"/>
        <v>1</v>
      </c>
      <c r="J60" s="25" t="s">
        <v>67</v>
      </c>
      <c r="K60" s="9"/>
      <c r="L60" s="10"/>
      <c r="M60" s="11" t="s">
        <v>38</v>
      </c>
    </row>
    <row r="61" spans="1:13" ht="108" x14ac:dyDescent="0.25">
      <c r="A61" s="35"/>
      <c r="B61" s="38"/>
      <c r="C61" s="3" t="s">
        <v>65</v>
      </c>
      <c r="D61" s="4" t="s">
        <v>66</v>
      </c>
      <c r="E61" s="4" t="s">
        <v>35</v>
      </c>
      <c r="F61" s="4" t="s">
        <v>36</v>
      </c>
      <c r="G61" s="21">
        <v>1</v>
      </c>
      <c r="H61" s="21">
        <v>1</v>
      </c>
      <c r="I61" s="23">
        <f t="shared" ref="I61:I63" si="7">(H61/G61)*1</f>
        <v>1</v>
      </c>
      <c r="J61" s="25" t="s">
        <v>67</v>
      </c>
      <c r="K61" s="9"/>
      <c r="L61" s="10"/>
      <c r="M61" s="11" t="s">
        <v>38</v>
      </c>
    </row>
    <row r="62" spans="1:13" ht="108" x14ac:dyDescent="0.25">
      <c r="A62" s="35"/>
      <c r="B62" s="38"/>
      <c r="C62" s="3" t="s">
        <v>65</v>
      </c>
      <c r="D62" s="4" t="s">
        <v>66</v>
      </c>
      <c r="E62" s="4" t="s">
        <v>35</v>
      </c>
      <c r="F62" s="4" t="s">
        <v>36</v>
      </c>
      <c r="G62" s="21">
        <v>1</v>
      </c>
      <c r="H62" s="21">
        <v>1</v>
      </c>
      <c r="I62" s="23">
        <f t="shared" si="7"/>
        <v>1</v>
      </c>
      <c r="J62" s="25" t="s">
        <v>67</v>
      </c>
      <c r="K62" s="9"/>
      <c r="L62" s="10"/>
      <c r="M62" s="11" t="s">
        <v>38</v>
      </c>
    </row>
    <row r="63" spans="1:13" ht="108" x14ac:dyDescent="0.25">
      <c r="A63" s="36"/>
      <c r="B63" s="39"/>
      <c r="C63" s="3" t="s">
        <v>65</v>
      </c>
      <c r="D63" s="4" t="s">
        <v>66</v>
      </c>
      <c r="E63" s="4" t="s">
        <v>35</v>
      </c>
      <c r="F63" s="4" t="s">
        <v>36</v>
      </c>
      <c r="G63" s="21">
        <v>1</v>
      </c>
      <c r="H63" s="21"/>
      <c r="I63" s="23">
        <f t="shared" si="7"/>
        <v>0</v>
      </c>
      <c r="J63" s="25" t="s">
        <v>67</v>
      </c>
      <c r="K63" s="9"/>
      <c r="L63" s="10"/>
      <c r="M63" s="11"/>
    </row>
    <row r="64" spans="1:13" x14ac:dyDescent="0.25">
      <c r="A64" s="26"/>
      <c r="B64" s="27"/>
      <c r="C64" s="28"/>
      <c r="D64" s="26"/>
      <c r="E64" s="26"/>
      <c r="F64" s="26"/>
      <c r="G64" s="29"/>
      <c r="H64" s="29"/>
      <c r="I64" s="26"/>
      <c r="J64" s="26"/>
      <c r="K64" s="30"/>
      <c r="L64" s="31"/>
      <c r="M64" s="31"/>
    </row>
    <row r="65" s="32" customFormat="1" ht="14.25" customHeight="1" x14ac:dyDescent="0.35"/>
    <row r="66" s="32" customFormat="1" ht="21" x14ac:dyDescent="0.35"/>
    <row r="67" s="32" customFormat="1" ht="21" x14ac:dyDescent="0.35"/>
    <row r="68" s="32" customFormat="1" ht="21" x14ac:dyDescent="0.35"/>
    <row r="69" s="32" customFormat="1" ht="21" x14ac:dyDescent="0.35"/>
    <row r="70" s="32" customFormat="1" ht="21" x14ac:dyDescent="0.35"/>
    <row r="71" s="32" customFormat="1" ht="21" x14ac:dyDescent="0.35"/>
    <row r="72" s="32" customFormat="1" ht="21" x14ac:dyDescent="0.35"/>
    <row r="73" s="32" customFormat="1" ht="21" x14ac:dyDescent="0.35"/>
    <row r="74" s="32" customFormat="1" ht="21" x14ac:dyDescent="0.35"/>
  </sheetData>
  <mergeCells count="38">
    <mergeCell ref="A32:A43"/>
    <mergeCell ref="B32:B43"/>
    <mergeCell ref="B48:B51"/>
    <mergeCell ref="A48:A51"/>
    <mergeCell ref="A12:A15"/>
    <mergeCell ref="B12:B15"/>
    <mergeCell ref="A44:A47"/>
    <mergeCell ref="B44:B47"/>
    <mergeCell ref="A16:A19"/>
    <mergeCell ref="B16:B19"/>
    <mergeCell ref="A20:A23"/>
    <mergeCell ref="B20:B23"/>
    <mergeCell ref="A24:A27"/>
    <mergeCell ref="B24:B27"/>
    <mergeCell ref="A28:A31"/>
    <mergeCell ref="B28:B31"/>
    <mergeCell ref="C7:E7"/>
    <mergeCell ref="K7:M7"/>
    <mergeCell ref="E10:E11"/>
    <mergeCell ref="G10:I10"/>
    <mergeCell ref="J10:J11"/>
    <mergeCell ref="K10:M10"/>
    <mergeCell ref="A52:A63"/>
    <mergeCell ref="B52:B63"/>
    <mergeCell ref="K1:M1"/>
    <mergeCell ref="A3:B3"/>
    <mergeCell ref="A1:B1"/>
    <mergeCell ref="C1:I1"/>
    <mergeCell ref="C3:I3"/>
    <mergeCell ref="D10:D11"/>
    <mergeCell ref="C10:C11"/>
    <mergeCell ref="B10:B11"/>
    <mergeCell ref="A10:A11"/>
    <mergeCell ref="A5:M5"/>
    <mergeCell ref="K9:M9"/>
    <mergeCell ref="F10:F11"/>
    <mergeCell ref="I7:J7"/>
    <mergeCell ref="A7:B7"/>
  </mergeCells>
  <pageMargins left="0.7" right="0.7" top="0.75" bottom="0.75" header="0.3" footer="0.3"/>
  <pageSetup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HP</cp:lastModifiedBy>
  <cp:lastPrinted>2025-07-14T16:54:14Z</cp:lastPrinted>
  <dcterms:created xsi:type="dcterms:W3CDTF">2023-04-20T14:22:20Z</dcterms:created>
  <dcterms:modified xsi:type="dcterms:W3CDTF">2025-10-10T19:27:17Z</dcterms:modified>
</cp:coreProperties>
</file>