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INF PARA EL CONTA ROBER\1.-INFORMACION CONTABLE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G29" i="1"/>
  <c r="H29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22" i="1"/>
  <c r="G22" i="1"/>
  <c r="F21" i="1"/>
  <c r="G21" i="1" s="1"/>
  <c r="H21" i="1" s="1"/>
  <c r="E21" i="1"/>
  <c r="D21" i="1"/>
  <c r="G20" i="1"/>
  <c r="H20" i="1" s="1"/>
  <c r="H19" i="1"/>
  <c r="G19" i="1"/>
  <c r="G18" i="1"/>
  <c r="H18" i="1" s="1"/>
  <c r="H17" i="1"/>
  <c r="G17" i="1"/>
  <c r="G16" i="1"/>
  <c r="H16" i="1" s="1"/>
  <c r="H15" i="1"/>
  <c r="G15" i="1"/>
  <c r="G14" i="1"/>
  <c r="H14" i="1" s="1"/>
  <c r="F13" i="1"/>
  <c r="E13" i="1"/>
  <c r="E12" i="1" s="1"/>
  <c r="D13" i="1"/>
  <c r="G13" i="1" s="1"/>
  <c r="H13" i="1" s="1"/>
  <c r="F12" i="1"/>
  <c r="D12" i="1" l="1"/>
  <c r="G12" i="1" s="1"/>
  <c r="H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<sst xmlns="http://schemas.openxmlformats.org/spreadsheetml/2006/main" count="33" uniqueCount="33">
  <si>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</si>
  <si>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</si>
  <si>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</si>
  <si>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</si>
  <si>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</si>
  <si>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</si>
  <si>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</si>
  <si>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</si>
  <si>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</si>
  <si>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</si>
  <si>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</si>
  <si>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30 DE JUNIO DEL 2024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</si>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</sst>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571500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820016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4</xdr:col>
      <xdr:colOff>820016</xdr:colOff>
      <xdr:row>38</xdr:row>
      <xdr:rowOff>0</xdr:rowOff>
    </xdr:from>
    <xdr:to>
      <xdr:col>7</xdr:col>
      <xdr:colOff>199159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J15" sqref="J15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85546875" style="13" customWidth="1" collapsed="1"/>
    <col min="5" max="5" width="14.140625" style="13" customWidth="1" collapsed="1"/>
    <col min="6" max="6" width="12.5703125" style="4" customWidth="1" collapsed="1"/>
    <col min="7" max="7" width="14" style="14" customWidth="1" collapsed="1"/>
    <col min="8" max="8" width="13.42578125" style="13" customWidth="1" collapsed="1"/>
    <col min="9" max="9" width="2.5703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967107115.73999989</v>
      </c>
      <c r="E12" s="32">
        <f>E13+E21</f>
        <v>707233802.47000003</v>
      </c>
      <c r="F12" s="32">
        <f>F13+F21</f>
        <v>726771124.04000008</v>
      </c>
      <c r="G12" s="32">
        <f t="shared" ref="G12:G30" si="0">D12 + E12 - F12</f>
        <v>947569794.16999996</v>
      </c>
      <c r="H12" s="32">
        <f t="shared" ref="H12:H30" si="1">G12 - D12</f>
        <v>-19537321.569999933</v>
      </c>
    </row>
    <row r="13" spans="1:11" x14ac:dyDescent="0.2">
      <c r="B13" s="30" t="s">
        <v>14</v>
      </c>
      <c r="D13" s="32">
        <f>0+D14+D15+D16+D17+D18+D19+D20</f>
        <v>964544487.31999993</v>
      </c>
      <c r="E13" s="32">
        <f>0+E14+E15+E16+E17+E18+E19+E20</f>
        <v>679663072.14999998</v>
      </c>
      <c r="F13" s="32">
        <f>0+F14+F15+F16+F17+F18+F19+F20</f>
        <v>726044674.35000002</v>
      </c>
      <c r="G13" s="32">
        <f t="shared" si="0"/>
        <v>918162885.11999977</v>
      </c>
      <c r="H13" s="32">
        <f t="shared" si="1"/>
        <v>-46381602.200000167</v>
      </c>
    </row>
    <row r="14" spans="1:11" x14ac:dyDescent="0.2">
      <c r="B14" s="29" t="s">
        <v>15</v>
      </c>
      <c r="D14" s="31">
        <v>246016234.22999999</v>
      </c>
      <c r="E14" s="31">
        <v>279811075.47000003</v>
      </c>
      <c r="F14" s="31">
        <v>359186599.26999998</v>
      </c>
      <c r="G14" s="31">
        <f t="shared" si="0"/>
        <v>166640710.43000007</v>
      </c>
      <c r="H14" s="31">
        <f t="shared" si="1"/>
        <v>-79375523.799999923</v>
      </c>
    </row>
    <row r="15" spans="1:11" x14ac:dyDescent="0.2">
      <c r="B15" s="29" t="s">
        <v>16</v>
      </c>
      <c r="D15" s="31">
        <v>3229850.16</v>
      </c>
      <c r="E15" s="31">
        <v>264274403.09</v>
      </c>
      <c r="F15" s="31">
        <v>266771432.93000001</v>
      </c>
      <c r="G15" s="31">
        <f t="shared" si="0"/>
        <v>732820.31999999285</v>
      </c>
      <c r="H15" s="31">
        <f t="shared" si="1"/>
        <v>-2497029.8400000073</v>
      </c>
    </row>
    <row r="16" spans="1:11" x14ac:dyDescent="0.2">
      <c r="B16" s="29" t="s">
        <v>17</v>
      </c>
      <c r="D16" s="31">
        <v>93633454.049999997</v>
      </c>
      <c r="E16" s="31">
        <v>74930271.299999997</v>
      </c>
      <c r="F16" s="31">
        <v>89864021.519999996</v>
      </c>
      <c r="G16" s="31">
        <f t="shared" si="0"/>
        <v>78699703.829999998</v>
      </c>
      <c r="H16" s="31">
        <f t="shared" si="1"/>
        <v>-14933750.219999999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7461157.2800000003</v>
      </c>
      <c r="E18" s="31">
        <v>13114114.390000001</v>
      </c>
      <c r="F18" s="31">
        <v>10222620.630000001</v>
      </c>
      <c r="G18" s="31">
        <f t="shared" si="0"/>
        <v>10352651.040000001</v>
      </c>
      <c r="H18" s="31">
        <f t="shared" si="1"/>
        <v>2891493.7600000007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614203791.60000002</v>
      </c>
      <c r="E20" s="31">
        <v>47533207.899999999</v>
      </c>
      <c r="F20" s="31">
        <v>0</v>
      </c>
      <c r="G20" s="31">
        <f t="shared" si="0"/>
        <v>661736999.5</v>
      </c>
      <c r="H20" s="31">
        <f t="shared" si="1"/>
        <v>47533207.899999976</v>
      </c>
    </row>
    <row r="21" spans="2:8" x14ac:dyDescent="0.2">
      <c r="B21" s="30" t="s">
        <v>22</v>
      </c>
      <c r="D21" s="32">
        <f>0+D22+D23+D24+D25+D26+D27+D28+D29+D30</f>
        <v>2562628.4200000018</v>
      </c>
      <c r="E21" s="32">
        <f>0+E22+E23+E24+E25+E26+E27+E28+E29+E30</f>
        <v>27570730.32</v>
      </c>
      <c r="F21" s="32">
        <f>0+F22+F23+F24+F25+F26+F27+F28+F29+F30</f>
        <v>726449.69</v>
      </c>
      <c r="G21" s="32">
        <f t="shared" si="0"/>
        <v>29406909.050000001</v>
      </c>
      <c r="H21" s="32">
        <f t="shared" si="1"/>
        <v>26844280.629999999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27430731.32</v>
      </c>
      <c r="F24" s="31">
        <v>275105.43</v>
      </c>
      <c r="G24" s="31">
        <f t="shared" si="0"/>
        <v>27189335.859999999</v>
      </c>
      <c r="H24" s="31">
        <f t="shared" si="1"/>
        <v>27155625.890000001</v>
      </c>
    </row>
    <row r="25" spans="2:8" x14ac:dyDescent="0.2">
      <c r="B25" s="29" t="s">
        <v>26</v>
      </c>
      <c r="D25" s="31">
        <v>11067514.380000001</v>
      </c>
      <c r="E25" s="31">
        <v>0</v>
      </c>
      <c r="F25" s="31">
        <v>140000</v>
      </c>
      <c r="G25" s="31">
        <f t="shared" si="0"/>
        <v>10927514.380000001</v>
      </c>
      <c r="H25" s="31">
        <f t="shared" si="1"/>
        <v>-140000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-8625245.6099999994</v>
      </c>
      <c r="E27" s="31">
        <v>139999</v>
      </c>
      <c r="F27" s="31">
        <v>311344.26</v>
      </c>
      <c r="G27" s="31">
        <f t="shared" si="0"/>
        <v>-8796590.8699999992</v>
      </c>
      <c r="H27" s="31">
        <f t="shared" si="1"/>
        <v>-171345.25999999978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&amp;3IC_06_EDO_ANALITICO_ACTIVO&amp;R&amp;"Arial,"&amp;6Página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2022-09-13T20:06:16Z</cp:lastPrinted>
  <dcterms:created xsi:type="dcterms:W3CDTF">1996-11-27T10:00:04Z</dcterms:created>
  <dcterms:modified xsi:type="dcterms:W3CDTF">2024-07-24T20:12:34Z</dcterms:modified>
</cp:coreProperties>
</file>