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2021\INFORMACION DEL SEVAC 2021\2.-SEGUNDO TRIMESTRE 2021\2.-INFORMACION PRESUPUESTARIA 2021\"/>
    </mc:Choice>
  </mc:AlternateContent>
  <bookViews>
    <workbookView xWindow="0" yWindow="0" windowWidth="19416" windowHeight="7452"/>
  </bookViews>
  <sheets>
    <sheet name="IP-4" sheetId="3" r:id="rId1"/>
  </sheets>
  <definedNames>
    <definedName name="_xlnm.Print_Titles" localSheetId="0">'IP-4'!$3:$9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3" l="1"/>
  <c r="F74" i="3"/>
  <c r="G74" i="3"/>
  <c r="H74" i="3"/>
  <c r="I74" i="3"/>
  <c r="D74" i="3"/>
  <c r="E70" i="3"/>
  <c r="F70" i="3"/>
  <c r="G70" i="3"/>
  <c r="H70" i="3"/>
  <c r="I70" i="3"/>
  <c r="D70" i="3"/>
  <c r="E62" i="3"/>
  <c r="F62" i="3"/>
  <c r="G62" i="3"/>
  <c r="H62" i="3"/>
  <c r="I62" i="3"/>
  <c r="D62" i="3"/>
  <c r="E58" i="3"/>
  <c r="F58" i="3"/>
  <c r="G58" i="3"/>
  <c r="H58" i="3"/>
  <c r="I58" i="3"/>
  <c r="D58" i="3"/>
  <c r="E48" i="3"/>
  <c r="F48" i="3"/>
  <c r="G48" i="3"/>
  <c r="H48" i="3"/>
  <c r="I48" i="3"/>
  <c r="D48" i="3"/>
  <c r="E38" i="3"/>
  <c r="F38" i="3"/>
  <c r="G38" i="3"/>
  <c r="H38" i="3"/>
  <c r="I38" i="3"/>
  <c r="D38" i="3"/>
  <c r="I32" i="3"/>
  <c r="I36" i="3"/>
  <c r="F24" i="3"/>
  <c r="F25" i="3"/>
  <c r="I25" i="3" s="1"/>
  <c r="F20" i="3"/>
  <c r="I20" i="3" s="1"/>
  <c r="F30" i="3"/>
  <c r="I30" i="3" s="1"/>
  <c r="F31" i="3"/>
  <c r="I31" i="3" s="1"/>
  <c r="F32" i="3"/>
  <c r="F33" i="3"/>
  <c r="I33" i="3" s="1"/>
  <c r="F34" i="3"/>
  <c r="I34" i="3" s="1"/>
  <c r="F35" i="3"/>
  <c r="I35" i="3" s="1"/>
  <c r="F36" i="3"/>
  <c r="F37" i="3"/>
  <c r="I37" i="3" s="1"/>
  <c r="F29" i="3"/>
  <c r="I29" i="3" s="1"/>
  <c r="E28" i="3"/>
  <c r="G28" i="3"/>
  <c r="H28" i="3"/>
  <c r="D28" i="3"/>
  <c r="I27" i="3"/>
  <c r="I23" i="3"/>
  <c r="I24" i="3"/>
  <c r="F21" i="3"/>
  <c r="I21" i="3" s="1"/>
  <c r="F22" i="3"/>
  <c r="I22" i="3" s="1"/>
  <c r="F23" i="3"/>
  <c r="F26" i="3"/>
  <c r="I26" i="3" s="1"/>
  <c r="F27" i="3"/>
  <c r="F19" i="3"/>
  <c r="I19" i="3" s="1"/>
  <c r="E18" i="3"/>
  <c r="G18" i="3"/>
  <c r="H18" i="3"/>
  <c r="H82" i="3" s="1"/>
  <c r="D18" i="3"/>
  <c r="I14" i="3"/>
  <c r="I11" i="3"/>
  <c r="F12" i="3"/>
  <c r="I12" i="3" s="1"/>
  <c r="F13" i="3"/>
  <c r="I13" i="3" s="1"/>
  <c r="F14" i="3"/>
  <c r="F15" i="3"/>
  <c r="I15" i="3" s="1"/>
  <c r="F16" i="3"/>
  <c r="I16" i="3" s="1"/>
  <c r="F17" i="3"/>
  <c r="I17" i="3" s="1"/>
  <c r="F11" i="3"/>
  <c r="E10" i="3"/>
  <c r="E82" i="3" s="1"/>
  <c r="G10" i="3"/>
  <c r="G82" i="3" s="1"/>
  <c r="H10" i="3"/>
  <c r="D10" i="3"/>
  <c r="D82" i="3" s="1"/>
  <c r="I28" i="3" l="1"/>
  <c r="F10" i="3"/>
  <c r="F18" i="3"/>
  <c r="F28" i="3"/>
  <c r="I18" i="3"/>
  <c r="I10" i="3"/>
  <c r="I82" i="3" s="1"/>
  <c r="F82" i="3" l="1"/>
</calcChain>
</file>

<file path=xl/sharedStrings.xml><?xml version="1.0" encoding="utf-8"?>
<sst xmlns="http://schemas.openxmlformats.org/spreadsheetml/2006/main" count="88" uniqueCount="88">
  <si>
    <t>Modificado</t>
  </si>
  <si>
    <t>Devengado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</si>
  <si>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</si>
  <si>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</si>
  <si>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</si>
  <si>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</si>
  <si>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</si>
  <si>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</si>
  <si>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</si>
  <si>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</si>
  <si>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</si>
  <si>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</si>
  <si>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</si>
  <si>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</si>
  <si>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</si>
  <si>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</si>
  <si>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</si>
  <si>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</si>
  <si>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</si>
  <si>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</si>
  <si>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</si>
  <si>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</si>
  <si>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</si>
  <si>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</si>
  <si>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</si>
  <si>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</si>
  <si>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</si>
  <si>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</si>
  <si>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</si>
  <si>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</si>
  <si>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</si>
  <si>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</si>
  <si>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</si>
  <si>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</si>
  <si>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</si>
  <si>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</si>
  <si>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</si>
  <si>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</si>
  <si>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</si>
  <si>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</si>
  <si>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</si>
  <si>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</si>
  <si>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</si>
  <si>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</si>
  <si>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</si>
  <si>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</si>
  <si>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</si>
  <si>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</si>
  <si>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</si>
  <si>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</si>
  <si>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</si>
  <si>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</si>
  <si>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</si>
  <si>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</si>
  <si>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</si>
  <si>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</si>
  <si>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</si>
  <si>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</si>
  <si>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</si>
  <si>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</si>
  <si>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</si>
  <si>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</si>
  <si>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</si>
  <si>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</si>
  <si>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</si>
  <si>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</si>
  <si>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</si>
  <si>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</si>
  <si>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</si>
  <si>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</si>
  <si>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</si>
  <si>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</si>
  <si>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</si>
  <si>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</si>
  <si>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</si>
  <si>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</si>
  <si>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</si>
  <si>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</si>
  <si>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</si>
  <si>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</si>
  <si>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</si>
  <si>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</si>
  <si>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</si>
  <si>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</si>
  <si>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</si>
  <si>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Formato IP-4</t>
  </si>
  <si>
    <t>Promotora y Administradora de los Servicios de Playa de Zona Federal Maritimo Terrestre</t>
  </si>
  <si>
    <t>Del 01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</si>
</sst>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1" fontId="5" fillId="2" borderId="5" xfId="3" applyNumberFormat="1" applyFont="1" applyFill="1" applyBorder="1" applyAlignment="1" applyProtection="1">
      <alignment horizontal="right"/>
      <protection locked="0"/>
    </xf>
    <xf numFmtId="1" fontId="6" fillId="2" borderId="14" xfId="3" applyNumberFormat="1" applyFont="1" applyFill="1" applyBorder="1" applyAlignment="1">
      <alignment horizontal="right"/>
    </xf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1" fontId="5" fillId="2" borderId="14" xfId="3" applyNumberFormat="1" applyFont="1" applyFill="1" applyBorder="1" applyAlignment="1" applyProtection="1">
      <alignment horizontal="right"/>
      <protection locked="0"/>
    </xf>
    <xf numFmtId="1" fontId="5" fillId="2" borderId="14" xfId="3" applyNumberFormat="1" applyFont="1" applyFill="1" applyBorder="1" applyAlignment="1">
      <alignment horizontal="right"/>
    </xf>
    <xf numFmtId="1" fontId="5" fillId="2" borderId="13" xfId="3" applyNumberFormat="1" applyFont="1" applyFill="1" applyBorder="1" applyAlignment="1" applyProtection="1">
      <alignment horizontal="right"/>
      <protection locked="0"/>
    </xf>
    <xf numFmtId="0" fontId="7" fillId="0" borderId="9" xfId="2" applyFont="1" applyBorder="1" applyAlignment="1">
      <alignment horizontal="justify" vertical="center" wrapText="1"/>
    </xf>
    <xf numFmtId="0" fontId="7" fillId="0" borderId="11" xfId="2" applyFont="1" applyBorder="1" applyAlignment="1">
      <alignment horizontal="justify" vertical="center" wrapText="1"/>
    </xf>
    <xf numFmtId="0" fontId="3" fillId="0" borderId="5" xfId="2" applyFont="1" applyBorder="1" applyAlignment="1">
      <alignment vertical="center" wrapText="1"/>
    </xf>
    <xf numFmtId="0" fontId="0" fillId="0" borderId="0" xfId="0" applyBorder="1"/>
    <xf numFmtId="1" fontId="5" fillId="2" borderId="15" xfId="3" applyNumberFormat="1" applyFont="1" applyFill="1" applyBorder="1" applyAlignment="1" applyProtection="1">
      <alignment horizontal="right"/>
      <protection locked="0"/>
    </xf>
    <xf numFmtId="0" fontId="3" fillId="0" borderId="16" xfId="2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3" fillId="0" borderId="17" xfId="2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19" xfId="2" applyFont="1" applyBorder="1" applyAlignment="1">
      <alignment horizontal="center" vertical="center" wrapText="1"/>
    </xf>
    <xf numFmtId="1" fontId="5" fillId="2" borderId="18" xfId="3" applyNumberFormat="1" applyFont="1" applyFill="1" applyBorder="1" applyAlignment="1" applyProtection="1">
      <alignment horizontal="right"/>
      <protection locked="0"/>
    </xf>
    <xf numFmtId="0" fontId="3" fillId="0" borderId="20" xfId="2" applyFont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164" fontId="3" fillId="5" borderId="14" xfId="22" applyNumberFormat="1" applyFont="1" applyFill="1" applyBorder="1" applyAlignment="1" applyProtection="1">
      <alignment horizontal="right"/>
      <protection locked="0"/>
    </xf>
    <xf numFmtId="164" fontId="5" fillId="4" borderId="14" xfId="22" applyNumberFormat="1" applyFont="1" applyFill="1" applyBorder="1" applyAlignment="1" applyProtection="1">
      <alignment horizontal="right"/>
      <protection locked="0"/>
    </xf>
    <xf numFmtId="165" fontId="6" fillId="2" borderId="14" xfId="21" applyNumberFormat="1" applyFont="1" applyFill="1" applyBorder="1" applyAlignment="1">
      <alignment horizontal="right"/>
    </xf>
    <xf numFmtId="165" fontId="5" fillId="2" borderId="14" xfId="21" applyNumberFormat="1" applyFont="1" applyFill="1" applyBorder="1" applyAlignment="1">
      <alignment horizontal="right"/>
    </xf>
    <xf numFmtId="0" fontId="5" fillId="2" borderId="14" xfId="21" applyNumberFormat="1" applyFont="1" applyFill="1" applyBorder="1" applyAlignment="1">
      <alignment horizontal="right"/>
    </xf>
    <xf numFmtId="165" fontId="5" fillId="2" borderId="13" xfId="21" applyNumberFormat="1" applyFont="1" applyFill="1" applyBorder="1" applyAlignment="1">
      <alignment horizontal="right"/>
    </xf>
    <xf numFmtId="164" fontId="9" fillId="5" borderId="14" xfId="22" applyNumberFormat="1" applyFont="1" applyFill="1" applyBorder="1" applyAlignment="1" applyProtection="1">
      <alignment horizontal="right"/>
      <protection locked="0"/>
    </xf>
    <xf numFmtId="0" fontId="8" fillId="0" borderId="4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</cellXfs>
  <cellStyles count="23">
    <cellStyle name="Millares" xfId="21" builtinId="3"/>
    <cellStyle name="Millares 2" xfId="22"/>
    <cellStyle name="Millares 2 2" xfId="15"/>
    <cellStyle name="Millares 2 3" xfId="3"/>
    <cellStyle name="Millares 5" xfId="1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84</xdr:row>
      <xdr:rowOff>0</xdr:rowOff>
    </xdr:from>
    <xdr:to>
      <xdr:col>2</xdr:col>
      <xdr:colOff>1257301</xdr:colOff>
      <xdr:row>91</xdr:row>
      <xdr:rowOff>1906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" y="18524220"/>
          <a:ext cx="1866900" cy="12820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Subdirector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Administrativo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CP.Rogelio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capote Jimenez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1143000</xdr:colOff>
      <xdr:row>83</xdr:row>
      <xdr:rowOff>167640</xdr:rowOff>
    </xdr:from>
    <xdr:to>
      <xdr:col>4</xdr:col>
      <xdr:colOff>40005</xdr:colOff>
      <xdr:row>90</xdr:row>
      <xdr:rowOff>179070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752600" y="18508980"/>
          <a:ext cx="2234565" cy="1291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Directora de Administracion y Finanzas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Lic. Luz maria Murillo Hernadez</a:t>
          </a:r>
        </a:p>
      </xdr:txBody>
    </xdr:sp>
    <xdr:clientData/>
  </xdr:twoCellAnchor>
  <xdr:twoCellAnchor>
    <xdr:from>
      <xdr:col>3</xdr:col>
      <xdr:colOff>754380</xdr:colOff>
      <xdr:row>84</xdr:row>
      <xdr:rowOff>0</xdr:rowOff>
    </xdr:from>
    <xdr:to>
      <xdr:col>6</xdr:col>
      <xdr:colOff>561180</xdr:colOff>
      <xdr:row>91</xdr:row>
      <xdr:rowOff>34290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909060" y="18524220"/>
          <a:ext cx="241284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Director/a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Lic. Sabas Arturo de la Rosa Camacho</a:t>
          </a:r>
        </a:p>
      </xdr:txBody>
    </xdr:sp>
    <xdr:clientData/>
  </xdr:twoCellAnchor>
  <xdr:twoCellAnchor>
    <xdr:from>
      <xdr:col>6</xdr:col>
      <xdr:colOff>533400</xdr:colOff>
      <xdr:row>84</xdr:row>
      <xdr:rowOff>0</xdr:rowOff>
    </xdr:from>
    <xdr:to>
      <xdr:col>8</xdr:col>
      <xdr:colOff>885029</xdr:colOff>
      <xdr:row>91</xdr:row>
      <xdr:rowOff>9525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6294120" y="18524220"/>
          <a:ext cx="1906109" cy="1289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CP. Ines Sanchez Serna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2"/>
  <sheetViews>
    <sheetView showGridLines="0" tabSelected="1" topLeftCell="C1" workbookViewId="0">
      <selection activeCell="G79" sqref="G79"/>
    </sheetView>
  </sheetViews>
  <sheetFormatPr baseColWidth="10" defaultRowHeight="14.4" x14ac:dyDescent="0.3"/>
  <cols>
    <col min="1" max="1" width="3.44140625" customWidth="1"/>
    <col min="2" max="2" width="5.44140625" customWidth="1"/>
    <col min="3" max="3" width="37.109375" customWidth="1"/>
    <col min="4" max="4" width="11.5546875" customWidth="1"/>
    <col min="5" max="5" width="14.44140625" customWidth="1"/>
    <col min="6" max="6" width="12" customWidth="1"/>
    <col min="7" max="7" width="11.5546875" customWidth="1"/>
    <col min="8" max="8" width="11.109375" customWidth="1"/>
    <col min="9" max="9" width="13.33203125" customWidth="1"/>
  </cols>
  <sheetData>
    <row r="2" spans="2:9" x14ac:dyDescent="0.3">
      <c r="I2" s="17" t="s">
        <v>85</v>
      </c>
    </row>
    <row r="3" spans="2:9" x14ac:dyDescent="0.3">
      <c r="B3" s="33" t="s">
        <v>86</v>
      </c>
      <c r="C3" s="34"/>
      <c r="D3" s="34"/>
      <c r="E3" s="34"/>
      <c r="F3" s="34"/>
      <c r="G3" s="34"/>
      <c r="H3" s="34"/>
      <c r="I3" s="35"/>
    </row>
    <row r="4" spans="2:9" x14ac:dyDescent="0.3">
      <c r="B4" s="36" t="s">
        <v>2</v>
      </c>
      <c r="C4" s="37"/>
      <c r="D4" s="37"/>
      <c r="E4" s="37"/>
      <c r="F4" s="37"/>
      <c r="G4" s="37"/>
      <c r="H4" s="37"/>
      <c r="I4" s="38"/>
    </row>
    <row r="5" spans="2:9" x14ac:dyDescent="0.3">
      <c r="B5" s="36" t="s">
        <v>3</v>
      </c>
      <c r="C5" s="37"/>
      <c r="D5" s="37"/>
      <c r="E5" s="37"/>
      <c r="F5" s="37"/>
      <c r="G5" s="37"/>
      <c r="H5" s="37"/>
      <c r="I5" s="38"/>
    </row>
    <row r="6" spans="2:9" x14ac:dyDescent="0.3">
      <c r="B6" s="39" t="s">
        <v>87</v>
      </c>
      <c r="C6" s="40"/>
      <c r="D6" s="40"/>
      <c r="E6" s="40"/>
      <c r="F6" s="40"/>
      <c r="G6" s="40"/>
      <c r="H6" s="40"/>
      <c r="I6" s="41"/>
    </row>
    <row r="7" spans="2:9" x14ac:dyDescent="0.3">
      <c r="B7" s="42" t="s">
        <v>4</v>
      </c>
      <c r="C7" s="43"/>
      <c r="D7" s="48" t="s">
        <v>5</v>
      </c>
      <c r="E7" s="49"/>
      <c r="F7" s="49"/>
      <c r="G7" s="49"/>
      <c r="H7" s="50"/>
      <c r="I7" s="51" t="s">
        <v>6</v>
      </c>
    </row>
    <row r="8" spans="2:9" ht="24" x14ac:dyDescent="0.3">
      <c r="B8" s="44"/>
      <c r="C8" s="45"/>
      <c r="D8" s="21" t="s">
        <v>7</v>
      </c>
      <c r="E8" s="23" t="s">
        <v>8</v>
      </c>
      <c r="F8" s="21" t="s">
        <v>0</v>
      </c>
      <c r="G8" s="21" t="s">
        <v>1</v>
      </c>
      <c r="H8" s="21" t="s">
        <v>9</v>
      </c>
      <c r="I8" s="51"/>
    </row>
    <row r="9" spans="2:9" x14ac:dyDescent="0.3">
      <c r="B9" s="46"/>
      <c r="C9" s="47"/>
      <c r="D9" s="22">
        <v>1</v>
      </c>
      <c r="E9" s="22">
        <v>2</v>
      </c>
      <c r="F9" s="22" t="s">
        <v>10</v>
      </c>
      <c r="G9" s="22">
        <v>4</v>
      </c>
      <c r="H9" s="22">
        <v>5</v>
      </c>
      <c r="I9" s="22" t="s">
        <v>11</v>
      </c>
    </row>
    <row r="10" spans="2:9" ht="13.5" customHeight="1" x14ac:dyDescent="0.3">
      <c r="B10" s="31" t="s">
        <v>12</v>
      </c>
      <c r="C10" s="32"/>
      <c r="D10" s="26">
        <f>SUM(D11:D17)</f>
        <v>35560798</v>
      </c>
      <c r="E10" s="26">
        <f t="shared" ref="E10:I10" si="0">SUM(E11:E17)</f>
        <v>337697.00999999978</v>
      </c>
      <c r="F10" s="26">
        <f t="shared" si="0"/>
        <v>35898495.009999998</v>
      </c>
      <c r="G10" s="26">
        <f t="shared" si="0"/>
        <v>26569212.140000001</v>
      </c>
      <c r="H10" s="26">
        <f t="shared" si="0"/>
        <v>26569212.140000001</v>
      </c>
      <c r="I10" s="26">
        <f t="shared" si="0"/>
        <v>9329282.8699999973</v>
      </c>
    </row>
    <row r="11" spans="2:9" ht="25.5" customHeight="1" x14ac:dyDescent="0.3">
      <c r="B11" s="3"/>
      <c r="C11" s="4" t="s">
        <v>13</v>
      </c>
      <c r="D11" s="25">
        <v>21306369</v>
      </c>
      <c r="E11" s="24">
        <v>2674172.0099999998</v>
      </c>
      <c r="F11" s="27">
        <f>D11+E11</f>
        <v>23980541.009999998</v>
      </c>
      <c r="G11" s="24">
        <v>21588686.43</v>
      </c>
      <c r="H11" s="24">
        <v>21588686.43</v>
      </c>
      <c r="I11" s="27">
        <f>F11-G11</f>
        <v>2391854.5799999982</v>
      </c>
    </row>
    <row r="12" spans="2:9" ht="25.5" customHeight="1" x14ac:dyDescent="0.3">
      <c r="B12" s="3"/>
      <c r="C12" s="4" t="s">
        <v>14</v>
      </c>
      <c r="D12" s="25">
        <v>340998</v>
      </c>
      <c r="E12" s="24">
        <v>0</v>
      </c>
      <c r="F12" s="27">
        <f t="shared" ref="F12:F17" si="1">D12+E12</f>
        <v>340998</v>
      </c>
      <c r="G12" s="24">
        <v>114100</v>
      </c>
      <c r="H12" s="24">
        <v>114100</v>
      </c>
      <c r="I12" s="27">
        <f t="shared" ref="I12:I17" si="2">F12-G12</f>
        <v>226898</v>
      </c>
    </row>
    <row r="13" spans="2:9" ht="16.5" customHeight="1" x14ac:dyDescent="0.3">
      <c r="B13" s="3"/>
      <c r="C13" s="4" t="s">
        <v>15</v>
      </c>
      <c r="D13" s="25">
        <v>10645839</v>
      </c>
      <c r="E13" s="30">
        <v>-2400000</v>
      </c>
      <c r="F13" s="27">
        <f t="shared" si="1"/>
        <v>8245839</v>
      </c>
      <c r="G13" s="24">
        <v>3271354.48</v>
      </c>
      <c r="H13" s="24">
        <v>3271354.48</v>
      </c>
      <c r="I13" s="27">
        <f t="shared" si="2"/>
        <v>4974484.5199999996</v>
      </c>
    </row>
    <row r="14" spans="2:9" ht="12.75" customHeight="1" x14ac:dyDescent="0.3">
      <c r="B14" s="3"/>
      <c r="C14" s="4" t="s">
        <v>16</v>
      </c>
      <c r="D14" s="25">
        <v>0</v>
      </c>
      <c r="E14" s="24">
        <v>0</v>
      </c>
      <c r="F14" s="27">
        <f t="shared" si="1"/>
        <v>0</v>
      </c>
      <c r="G14" s="24">
        <v>0</v>
      </c>
      <c r="H14" s="24">
        <v>0</v>
      </c>
      <c r="I14" s="27">
        <f t="shared" si="2"/>
        <v>0</v>
      </c>
    </row>
    <row r="15" spans="2:9" ht="13.5" customHeight="1" x14ac:dyDescent="0.3">
      <c r="B15" s="3"/>
      <c r="C15" s="4" t="s">
        <v>17</v>
      </c>
      <c r="D15" s="25">
        <v>2414090</v>
      </c>
      <c r="E15" s="24">
        <v>63525</v>
      </c>
      <c r="F15" s="27">
        <f t="shared" si="1"/>
        <v>2477615</v>
      </c>
      <c r="G15" s="24">
        <v>1595071.23</v>
      </c>
      <c r="H15" s="24">
        <v>1595071.23</v>
      </c>
      <c r="I15" s="27">
        <f t="shared" si="2"/>
        <v>882543.77</v>
      </c>
    </row>
    <row r="16" spans="2:9" x14ac:dyDescent="0.3">
      <c r="B16" s="3"/>
      <c r="C16" s="4" t="s">
        <v>18</v>
      </c>
      <c r="D16" s="25">
        <v>0</v>
      </c>
      <c r="E16" s="24">
        <v>0</v>
      </c>
      <c r="F16" s="27">
        <f t="shared" si="1"/>
        <v>0</v>
      </c>
      <c r="G16" s="24">
        <v>0</v>
      </c>
      <c r="H16" s="24">
        <v>0</v>
      </c>
      <c r="I16" s="27">
        <f t="shared" si="2"/>
        <v>0</v>
      </c>
    </row>
    <row r="17" spans="2:9" ht="13.5" customHeight="1" x14ac:dyDescent="0.3">
      <c r="B17" s="3"/>
      <c r="C17" s="4" t="s">
        <v>19</v>
      </c>
      <c r="D17" s="25">
        <v>853502</v>
      </c>
      <c r="E17" s="24">
        <v>0</v>
      </c>
      <c r="F17" s="27">
        <f t="shared" si="1"/>
        <v>853502</v>
      </c>
      <c r="G17" s="24">
        <v>0</v>
      </c>
      <c r="H17" s="24">
        <v>0</v>
      </c>
      <c r="I17" s="27">
        <f t="shared" si="2"/>
        <v>853502</v>
      </c>
    </row>
    <row r="18" spans="2:9" x14ac:dyDescent="0.3">
      <c r="B18" s="31" t="s">
        <v>20</v>
      </c>
      <c r="C18" s="32"/>
      <c r="D18" s="26">
        <f>SUM(D19:D27)</f>
        <v>922500</v>
      </c>
      <c r="E18" s="26">
        <f t="shared" ref="E18:I18" si="3">SUM(E19:E27)</f>
        <v>296352.39</v>
      </c>
      <c r="F18" s="26">
        <f t="shared" si="3"/>
        <v>1218852.3900000001</v>
      </c>
      <c r="G18" s="26">
        <f t="shared" si="3"/>
        <v>761360.46000000008</v>
      </c>
      <c r="H18" s="26">
        <f t="shared" si="3"/>
        <v>761360.46000000008</v>
      </c>
      <c r="I18" s="26">
        <f t="shared" si="3"/>
        <v>457491.93</v>
      </c>
    </row>
    <row r="19" spans="2:9" ht="25.5" customHeight="1" x14ac:dyDescent="0.3">
      <c r="B19" s="3"/>
      <c r="C19" s="4" t="s">
        <v>21</v>
      </c>
      <c r="D19" s="25">
        <v>45850</v>
      </c>
      <c r="E19" s="25">
        <v>5250</v>
      </c>
      <c r="F19" s="27">
        <f>D19+E19</f>
        <v>51100</v>
      </c>
      <c r="G19" s="25">
        <v>16981.759999999998</v>
      </c>
      <c r="H19" s="25">
        <v>16981.759999999998</v>
      </c>
      <c r="I19" s="27">
        <f>F19-G19</f>
        <v>34118.240000000005</v>
      </c>
    </row>
    <row r="20" spans="2:9" ht="16.5" customHeight="1" x14ac:dyDescent="0.3">
      <c r="B20" s="3"/>
      <c r="C20" s="4" t="s">
        <v>22</v>
      </c>
      <c r="D20" s="25">
        <v>60500</v>
      </c>
      <c r="E20" s="25">
        <v>0</v>
      </c>
      <c r="F20" s="27">
        <f>D20+E20</f>
        <v>60500</v>
      </c>
      <c r="G20" s="25">
        <v>15079.53</v>
      </c>
      <c r="H20" s="25">
        <v>15079.53</v>
      </c>
      <c r="I20" s="27">
        <f t="shared" ref="I20:I27" si="4">F20-G20</f>
        <v>45420.47</v>
      </c>
    </row>
    <row r="21" spans="2:9" ht="30" customHeight="1" x14ac:dyDescent="0.3">
      <c r="B21" s="3"/>
      <c r="C21" s="4" t="s">
        <v>23</v>
      </c>
      <c r="D21" s="25">
        <v>0</v>
      </c>
      <c r="E21" s="25">
        <v>0</v>
      </c>
      <c r="F21" s="6">
        <f t="shared" ref="F21:F27" si="5">D21+E21</f>
        <v>0</v>
      </c>
      <c r="G21" s="25">
        <v>0</v>
      </c>
      <c r="H21" s="25">
        <v>0</v>
      </c>
      <c r="I21" s="6">
        <f t="shared" si="4"/>
        <v>0</v>
      </c>
    </row>
    <row r="22" spans="2:9" ht="28.5" customHeight="1" x14ac:dyDescent="0.3">
      <c r="B22" s="3"/>
      <c r="C22" s="4" t="s">
        <v>24</v>
      </c>
      <c r="D22" s="25">
        <v>0</v>
      </c>
      <c r="E22" s="25">
        <v>0</v>
      </c>
      <c r="F22" s="6">
        <f t="shared" si="5"/>
        <v>0</v>
      </c>
      <c r="G22" s="25">
        <v>0</v>
      </c>
      <c r="H22" s="25">
        <v>0</v>
      </c>
      <c r="I22" s="6">
        <f t="shared" si="4"/>
        <v>0</v>
      </c>
    </row>
    <row r="23" spans="2:9" ht="25.5" customHeight="1" x14ac:dyDescent="0.3">
      <c r="B23" s="3"/>
      <c r="C23" s="4" t="s">
        <v>25</v>
      </c>
      <c r="D23" s="25">
        <v>50000</v>
      </c>
      <c r="E23" s="25">
        <v>0</v>
      </c>
      <c r="F23" s="27">
        <f t="shared" si="5"/>
        <v>50000</v>
      </c>
      <c r="G23" s="25">
        <v>1590.94</v>
      </c>
      <c r="H23" s="25">
        <v>1590.94</v>
      </c>
      <c r="I23" s="27">
        <f t="shared" si="4"/>
        <v>48409.06</v>
      </c>
    </row>
    <row r="24" spans="2:9" ht="18" customHeight="1" x14ac:dyDescent="0.3">
      <c r="B24" s="3"/>
      <c r="C24" s="4" t="s">
        <v>26</v>
      </c>
      <c r="D24" s="25">
        <v>563150</v>
      </c>
      <c r="E24" s="25">
        <v>190729.91</v>
      </c>
      <c r="F24" s="27">
        <f t="shared" si="5"/>
        <v>753879.91</v>
      </c>
      <c r="G24" s="25">
        <v>581909.92000000004</v>
      </c>
      <c r="H24" s="25">
        <v>581909.92000000004</v>
      </c>
      <c r="I24" s="27">
        <f t="shared" si="4"/>
        <v>171969.99</v>
      </c>
    </row>
    <row r="25" spans="2:9" ht="23.25" customHeight="1" x14ac:dyDescent="0.3">
      <c r="B25" s="3"/>
      <c r="C25" s="4" t="s">
        <v>27</v>
      </c>
      <c r="D25" s="25">
        <v>37000</v>
      </c>
      <c r="E25" s="25">
        <v>0</v>
      </c>
      <c r="F25" s="27">
        <f t="shared" si="5"/>
        <v>37000</v>
      </c>
      <c r="G25" s="25">
        <v>11637.93</v>
      </c>
      <c r="H25" s="25">
        <v>11637.93</v>
      </c>
      <c r="I25" s="27">
        <f t="shared" si="4"/>
        <v>25362.07</v>
      </c>
    </row>
    <row r="26" spans="2:9" ht="18" customHeight="1" x14ac:dyDescent="0.3">
      <c r="B26" s="3"/>
      <c r="C26" s="4" t="s">
        <v>28</v>
      </c>
      <c r="D26" s="25">
        <v>0</v>
      </c>
      <c r="E26" s="25">
        <v>0</v>
      </c>
      <c r="F26" s="6">
        <f t="shared" si="5"/>
        <v>0</v>
      </c>
      <c r="G26" s="25">
        <v>0</v>
      </c>
      <c r="H26" s="25">
        <v>0</v>
      </c>
      <c r="I26" s="6">
        <f t="shared" si="4"/>
        <v>0</v>
      </c>
    </row>
    <row r="27" spans="2:9" ht="24" customHeight="1" x14ac:dyDescent="0.3">
      <c r="B27" s="3"/>
      <c r="C27" s="4" t="s">
        <v>29</v>
      </c>
      <c r="D27" s="25">
        <v>166000</v>
      </c>
      <c r="E27" s="25">
        <v>100372.48</v>
      </c>
      <c r="F27" s="6">
        <f t="shared" si="5"/>
        <v>266372.47999999998</v>
      </c>
      <c r="G27" s="25">
        <v>134160.38</v>
      </c>
      <c r="H27" s="25">
        <v>134160.38</v>
      </c>
      <c r="I27" s="27">
        <f t="shared" si="4"/>
        <v>132212.09999999998</v>
      </c>
    </row>
    <row r="28" spans="2:9" x14ac:dyDescent="0.3">
      <c r="B28" s="31" t="s">
        <v>30</v>
      </c>
      <c r="C28" s="32"/>
      <c r="D28" s="26">
        <f>SUM(D29:D37)</f>
        <v>536502</v>
      </c>
      <c r="E28" s="26">
        <f t="shared" ref="E28:I28" si="6">SUM(E29:E37)</f>
        <v>304647.61</v>
      </c>
      <c r="F28" s="26">
        <f t="shared" si="6"/>
        <v>841149.61</v>
      </c>
      <c r="G28" s="26">
        <f t="shared" si="6"/>
        <v>535915.92000000004</v>
      </c>
      <c r="H28" s="26">
        <f t="shared" si="6"/>
        <v>535915.92000000004</v>
      </c>
      <c r="I28" s="26">
        <f t="shared" si="6"/>
        <v>305233.69</v>
      </c>
    </row>
    <row r="29" spans="2:9" ht="15.75" customHeight="1" x14ac:dyDescent="0.3">
      <c r="B29" s="3"/>
      <c r="C29" s="4" t="s">
        <v>31</v>
      </c>
      <c r="D29" s="25">
        <v>169149.97</v>
      </c>
      <c r="E29" s="25">
        <v>11608</v>
      </c>
      <c r="F29" s="27">
        <f>D29+E29</f>
        <v>180757.97</v>
      </c>
      <c r="G29" s="25">
        <v>111709.22</v>
      </c>
      <c r="H29" s="25">
        <v>111709.22</v>
      </c>
      <c r="I29" s="27">
        <f>F29-G29</f>
        <v>69048.75</v>
      </c>
    </row>
    <row r="30" spans="2:9" ht="15" customHeight="1" x14ac:dyDescent="0.3">
      <c r="B30" s="3"/>
      <c r="C30" s="4" t="s">
        <v>32</v>
      </c>
      <c r="D30" s="25">
        <v>0</v>
      </c>
      <c r="E30" s="25">
        <v>7920.14</v>
      </c>
      <c r="F30" s="27">
        <f t="shared" ref="F30:F37" si="7">D30+E30</f>
        <v>7920.14</v>
      </c>
      <c r="G30" s="25">
        <v>7920.14</v>
      </c>
      <c r="H30" s="25">
        <v>7920.14</v>
      </c>
      <c r="I30" s="28">
        <f t="shared" ref="I30:I37" si="8">F30-G30</f>
        <v>0</v>
      </c>
    </row>
    <row r="31" spans="2:9" ht="24" customHeight="1" x14ac:dyDescent="0.3">
      <c r="B31" s="3"/>
      <c r="C31" s="4" t="s">
        <v>33</v>
      </c>
      <c r="D31" s="25">
        <v>22000</v>
      </c>
      <c r="E31" s="25">
        <v>1392</v>
      </c>
      <c r="F31" s="27">
        <f t="shared" si="7"/>
        <v>23392</v>
      </c>
      <c r="G31" s="25">
        <v>1200</v>
      </c>
      <c r="H31" s="25">
        <v>1200</v>
      </c>
      <c r="I31" s="27">
        <f t="shared" si="8"/>
        <v>22192</v>
      </c>
    </row>
    <row r="32" spans="2:9" ht="25.5" customHeight="1" x14ac:dyDescent="0.3">
      <c r="B32" s="3"/>
      <c r="C32" s="4" t="s">
        <v>34</v>
      </c>
      <c r="D32" s="25">
        <v>2200</v>
      </c>
      <c r="E32" s="25">
        <v>0</v>
      </c>
      <c r="F32" s="27">
        <f t="shared" si="7"/>
        <v>2200</v>
      </c>
      <c r="G32" s="25">
        <v>306</v>
      </c>
      <c r="H32" s="25">
        <v>306</v>
      </c>
      <c r="I32" s="27">
        <f t="shared" si="8"/>
        <v>1894</v>
      </c>
    </row>
    <row r="33" spans="1:12" ht="26.25" customHeight="1" x14ac:dyDescent="0.3">
      <c r="B33" s="3"/>
      <c r="C33" s="4" t="s">
        <v>35</v>
      </c>
      <c r="D33" s="25">
        <v>171652.03</v>
      </c>
      <c r="E33" s="25">
        <v>283727.46999999997</v>
      </c>
      <c r="F33" s="27">
        <f t="shared" si="7"/>
        <v>455379.5</v>
      </c>
      <c r="G33" s="25">
        <v>367754.72</v>
      </c>
      <c r="H33" s="25">
        <v>367754.72</v>
      </c>
      <c r="I33" s="27">
        <f t="shared" si="8"/>
        <v>87624.780000000028</v>
      </c>
    </row>
    <row r="34" spans="1:12" ht="24" customHeight="1" x14ac:dyDescent="0.3">
      <c r="B34" s="3"/>
      <c r="C34" s="4" t="s">
        <v>36</v>
      </c>
      <c r="D34" s="25">
        <v>0</v>
      </c>
      <c r="E34" s="25">
        <v>0</v>
      </c>
      <c r="F34" s="27">
        <f t="shared" si="7"/>
        <v>0</v>
      </c>
      <c r="G34" s="25">
        <v>0</v>
      </c>
      <c r="H34" s="25">
        <v>0</v>
      </c>
      <c r="I34" s="28">
        <f t="shared" si="8"/>
        <v>0</v>
      </c>
    </row>
    <row r="35" spans="1:12" ht="16.5" customHeight="1" x14ac:dyDescent="0.3">
      <c r="B35" s="3"/>
      <c r="C35" s="4" t="s">
        <v>37</v>
      </c>
      <c r="D35" s="25">
        <v>152000</v>
      </c>
      <c r="E35" s="25">
        <v>0</v>
      </c>
      <c r="F35" s="27">
        <f t="shared" si="7"/>
        <v>152000</v>
      </c>
      <c r="G35" s="25">
        <v>44050.94</v>
      </c>
      <c r="H35" s="25">
        <v>44050.94</v>
      </c>
      <c r="I35" s="27">
        <f t="shared" si="8"/>
        <v>107949.06</v>
      </c>
    </row>
    <row r="36" spans="1:12" ht="15" customHeight="1" x14ac:dyDescent="0.3">
      <c r="B36" s="3"/>
      <c r="C36" s="4" t="s">
        <v>38</v>
      </c>
      <c r="D36" s="25">
        <v>17000</v>
      </c>
      <c r="E36" s="25">
        <v>0</v>
      </c>
      <c r="F36" s="27">
        <f t="shared" si="7"/>
        <v>17000</v>
      </c>
      <c r="G36" s="25">
        <v>2974.9</v>
      </c>
      <c r="H36" s="25">
        <v>2974.9</v>
      </c>
      <c r="I36" s="27">
        <f t="shared" si="8"/>
        <v>14025.1</v>
      </c>
    </row>
    <row r="37" spans="1:12" ht="15" customHeight="1" x14ac:dyDescent="0.3">
      <c r="B37" s="3"/>
      <c r="C37" s="4" t="s">
        <v>39</v>
      </c>
      <c r="D37" s="25">
        <v>2500</v>
      </c>
      <c r="E37" s="25">
        <v>0</v>
      </c>
      <c r="F37" s="27">
        <f t="shared" si="7"/>
        <v>2500</v>
      </c>
      <c r="G37" s="5"/>
      <c r="H37" s="5"/>
      <c r="I37" s="27">
        <f t="shared" si="8"/>
        <v>2500</v>
      </c>
    </row>
    <row r="38" spans="1:12" ht="24" customHeight="1" x14ac:dyDescent="0.3">
      <c r="B38" s="31" t="s">
        <v>40</v>
      </c>
      <c r="C38" s="32"/>
      <c r="D38" s="2">
        <f>SUM(D39:D47)</f>
        <v>0</v>
      </c>
      <c r="E38" s="2">
        <f t="shared" ref="E38:I38" si="9">SUM(E39:E47)</f>
        <v>0</v>
      </c>
      <c r="F38" s="2">
        <f t="shared" si="9"/>
        <v>0</v>
      </c>
      <c r="G38" s="2">
        <f t="shared" si="9"/>
        <v>0</v>
      </c>
      <c r="H38" s="2">
        <f t="shared" si="9"/>
        <v>0</v>
      </c>
      <c r="I38" s="2">
        <f t="shared" si="9"/>
        <v>0</v>
      </c>
    </row>
    <row r="39" spans="1:12" ht="27.75" customHeight="1" x14ac:dyDescent="0.3">
      <c r="B39" s="3"/>
      <c r="C39" s="4" t="s">
        <v>41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ht="14.25" customHeight="1" x14ac:dyDescent="0.3">
      <c r="B40" s="3"/>
      <c r="C40" s="4" t="s">
        <v>42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</row>
    <row r="41" spans="1:12" ht="15.75" customHeight="1" x14ac:dyDescent="0.3">
      <c r="B41" s="3"/>
      <c r="C41" s="4" t="s">
        <v>43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</row>
    <row r="42" spans="1:12" ht="14.25" customHeight="1" x14ac:dyDescent="0.3">
      <c r="B42" s="3"/>
      <c r="C42" s="4" t="s">
        <v>44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</row>
    <row r="43" spans="1:12" ht="16.5" customHeight="1" x14ac:dyDescent="0.3">
      <c r="B43" s="3"/>
      <c r="C43" s="4" t="s">
        <v>45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</row>
    <row r="44" spans="1:12" ht="25.5" customHeight="1" x14ac:dyDescent="0.3">
      <c r="B44" s="3"/>
      <c r="C44" s="4" t="s">
        <v>46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L44" s="11"/>
    </row>
    <row r="45" spans="1:12" ht="15" customHeight="1" x14ac:dyDescent="0.3">
      <c r="B45" s="3"/>
      <c r="C45" s="4" t="s">
        <v>47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12" x14ac:dyDescent="0.3">
      <c r="A46" s="15"/>
      <c r="B46" s="3"/>
      <c r="C46" s="10" t="s">
        <v>48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4"/>
    </row>
    <row r="47" spans="1:12" ht="15" customHeight="1" x14ac:dyDescent="0.3">
      <c r="B47" s="3"/>
      <c r="C47" s="10" t="s">
        <v>49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</row>
    <row r="48" spans="1:12" x14ac:dyDescent="0.3">
      <c r="B48" s="31" t="s">
        <v>50</v>
      </c>
      <c r="C48" s="32"/>
      <c r="D48" s="2">
        <f>SUM(D49:D57)</f>
        <v>0</v>
      </c>
      <c r="E48" s="2">
        <f t="shared" ref="E48:I48" si="10">SUM(E49:E57)</f>
        <v>0</v>
      </c>
      <c r="F48" s="2">
        <f t="shared" si="10"/>
        <v>0</v>
      </c>
      <c r="G48" s="2">
        <f t="shared" si="10"/>
        <v>0</v>
      </c>
      <c r="H48" s="2">
        <f t="shared" si="10"/>
        <v>0</v>
      </c>
      <c r="I48" s="2">
        <f t="shared" si="10"/>
        <v>0</v>
      </c>
    </row>
    <row r="49" spans="2:15" ht="15" customHeight="1" x14ac:dyDescent="0.3">
      <c r="B49" s="3"/>
      <c r="C49" s="4" t="s">
        <v>51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</row>
    <row r="50" spans="2:15" ht="15" customHeight="1" x14ac:dyDescent="0.3">
      <c r="B50" s="3"/>
      <c r="C50" s="10" t="s">
        <v>52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O50" s="11"/>
    </row>
    <row r="51" spans="2:15" ht="15.75" customHeight="1" x14ac:dyDescent="0.3">
      <c r="B51" s="3"/>
      <c r="C51" s="10" t="s">
        <v>53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L51" s="11"/>
    </row>
    <row r="52" spans="2:15" ht="15" customHeight="1" x14ac:dyDescent="0.3">
      <c r="B52" s="3"/>
      <c r="C52" s="4" t="s">
        <v>54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</row>
    <row r="53" spans="2:15" ht="18" customHeight="1" x14ac:dyDescent="0.3">
      <c r="B53" s="3"/>
      <c r="C53" s="4" t="s">
        <v>55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</row>
    <row r="54" spans="2:15" ht="15" customHeight="1" x14ac:dyDescent="0.3">
      <c r="B54" s="18"/>
      <c r="C54" s="20" t="s">
        <v>56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</row>
    <row r="55" spans="2:15" ht="15" customHeight="1" x14ac:dyDescent="0.3">
      <c r="B55" s="16"/>
      <c r="C55" s="13" t="s">
        <v>57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</row>
    <row r="56" spans="2:15" ht="15" customHeight="1" x14ac:dyDescent="0.3">
      <c r="B56" s="3"/>
      <c r="C56" s="4" t="s">
        <v>58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</row>
    <row r="57" spans="2:15" x14ac:dyDescent="0.3">
      <c r="B57" s="3"/>
      <c r="C57" s="4" t="s">
        <v>59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2:15" x14ac:dyDescent="0.3">
      <c r="B58" s="31" t="s">
        <v>60</v>
      </c>
      <c r="C58" s="32"/>
      <c r="D58" s="2">
        <f>SUM(D59:D61)</f>
        <v>0</v>
      </c>
      <c r="E58" s="2">
        <f t="shared" ref="E58:I58" si="11">SUM(E59:E61)</f>
        <v>0</v>
      </c>
      <c r="F58" s="2">
        <f t="shared" si="11"/>
        <v>0</v>
      </c>
      <c r="G58" s="2">
        <f t="shared" si="11"/>
        <v>0</v>
      </c>
      <c r="H58" s="2">
        <f t="shared" si="11"/>
        <v>0</v>
      </c>
      <c r="I58" s="2">
        <f t="shared" si="11"/>
        <v>0</v>
      </c>
    </row>
    <row r="59" spans="2:15" ht="15.75" customHeight="1" x14ac:dyDescent="0.3">
      <c r="B59" s="3"/>
      <c r="C59" s="4" t="s">
        <v>61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</row>
    <row r="60" spans="2:15" ht="15" customHeight="1" x14ac:dyDescent="0.3">
      <c r="B60" s="3"/>
      <c r="C60" s="4" t="s">
        <v>62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</row>
    <row r="61" spans="2:15" ht="15" customHeight="1" x14ac:dyDescent="0.3">
      <c r="B61" s="3"/>
      <c r="C61" s="4" t="s">
        <v>63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</row>
    <row r="62" spans="2:15" x14ac:dyDescent="0.3">
      <c r="B62" s="31" t="s">
        <v>64</v>
      </c>
      <c r="C62" s="32"/>
      <c r="D62" s="2">
        <f>SUM(D63:D69)</f>
        <v>0</v>
      </c>
      <c r="E62" s="2">
        <f t="shared" ref="E62:I62" si="12">SUM(E63:E69)</f>
        <v>0</v>
      </c>
      <c r="F62" s="2">
        <f t="shared" si="12"/>
        <v>0</v>
      </c>
      <c r="G62" s="2">
        <f t="shared" si="12"/>
        <v>0</v>
      </c>
      <c r="H62" s="2">
        <f t="shared" si="12"/>
        <v>0</v>
      </c>
      <c r="I62" s="2">
        <f t="shared" si="12"/>
        <v>0</v>
      </c>
    </row>
    <row r="63" spans="2:15" ht="25.5" customHeight="1" x14ac:dyDescent="0.3">
      <c r="B63" s="3"/>
      <c r="C63" s="4" t="s">
        <v>65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2:15" ht="15.75" customHeight="1" x14ac:dyDescent="0.3">
      <c r="B64" s="3"/>
      <c r="C64" s="4" t="s">
        <v>66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</row>
    <row r="65" spans="2:9" ht="15.75" customHeight="1" x14ac:dyDescent="0.3">
      <c r="B65" s="3"/>
      <c r="C65" s="4" t="s">
        <v>67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</row>
    <row r="66" spans="2:9" ht="14.25" customHeight="1" x14ac:dyDescent="0.3">
      <c r="B66" s="3"/>
      <c r="C66" s="4" t="s">
        <v>68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</row>
    <row r="67" spans="2:9" ht="25.5" customHeight="1" x14ac:dyDescent="0.3">
      <c r="B67" s="3"/>
      <c r="C67" s="4" t="s">
        <v>69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</row>
    <row r="68" spans="2:9" ht="15.75" customHeight="1" x14ac:dyDescent="0.3">
      <c r="B68" s="3"/>
      <c r="C68" s="4" t="s">
        <v>70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</row>
    <row r="69" spans="2:9" ht="27" customHeight="1" x14ac:dyDescent="0.3">
      <c r="B69" s="3"/>
      <c r="C69" s="4" t="s">
        <v>71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</row>
    <row r="70" spans="2:9" x14ac:dyDescent="0.3">
      <c r="B70" s="31" t="s">
        <v>72</v>
      </c>
      <c r="C70" s="32"/>
      <c r="D70" s="2">
        <f>SUM(D71:D73)</f>
        <v>0</v>
      </c>
      <c r="E70" s="2">
        <f t="shared" ref="E70:I70" si="13">SUM(E71:E73)</f>
        <v>0</v>
      </c>
      <c r="F70" s="2">
        <f t="shared" si="13"/>
        <v>0</v>
      </c>
      <c r="G70" s="2">
        <f t="shared" si="13"/>
        <v>0</v>
      </c>
      <c r="H70" s="2">
        <f t="shared" si="13"/>
        <v>0</v>
      </c>
      <c r="I70" s="2">
        <f t="shared" si="13"/>
        <v>0</v>
      </c>
    </row>
    <row r="71" spans="2:9" ht="12.75" customHeight="1" x14ac:dyDescent="0.3">
      <c r="B71" s="3"/>
      <c r="C71" s="4" t="s">
        <v>73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</row>
    <row r="72" spans="2:9" x14ac:dyDescent="0.3">
      <c r="B72" s="3"/>
      <c r="C72" s="4" t="s">
        <v>74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</row>
    <row r="73" spans="2:9" x14ac:dyDescent="0.3">
      <c r="B73" s="3"/>
      <c r="C73" s="4" t="s">
        <v>75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</row>
    <row r="74" spans="2:9" x14ac:dyDescent="0.3">
      <c r="B74" s="31" t="s">
        <v>76</v>
      </c>
      <c r="C74" s="32"/>
      <c r="D74" s="2">
        <f>SUM(D75:D81)</f>
        <v>0</v>
      </c>
      <c r="E74" s="2">
        <f t="shared" ref="E74:I74" si="14">SUM(E75:E81)</f>
        <v>0</v>
      </c>
      <c r="F74" s="2">
        <f t="shared" si="14"/>
        <v>0</v>
      </c>
      <c r="G74" s="2">
        <f t="shared" si="14"/>
        <v>0</v>
      </c>
      <c r="H74" s="2">
        <f t="shared" si="14"/>
        <v>0</v>
      </c>
      <c r="I74" s="2">
        <f t="shared" si="14"/>
        <v>0</v>
      </c>
    </row>
    <row r="75" spans="2:9" ht="15.75" customHeight="1" x14ac:dyDescent="0.3">
      <c r="B75" s="3"/>
      <c r="C75" s="4" t="s">
        <v>77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</row>
    <row r="76" spans="2:9" ht="15.75" customHeight="1" x14ac:dyDescent="0.3">
      <c r="B76" s="3"/>
      <c r="C76" s="4" t="s">
        <v>78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</row>
    <row r="77" spans="2:9" ht="15.75" customHeight="1" x14ac:dyDescent="0.3">
      <c r="B77" s="3"/>
      <c r="C77" s="4" t="s">
        <v>79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</row>
    <row r="78" spans="2:9" ht="15.75" customHeight="1" x14ac:dyDescent="0.3">
      <c r="B78" s="3"/>
      <c r="C78" s="4" t="s">
        <v>80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</row>
    <row r="79" spans="2:9" ht="15.75" customHeight="1" x14ac:dyDescent="0.3">
      <c r="B79" s="3"/>
      <c r="C79" s="4" t="s">
        <v>81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</row>
    <row r="80" spans="2:9" x14ac:dyDescent="0.3">
      <c r="B80" s="3"/>
      <c r="C80" s="4" t="s">
        <v>82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</row>
    <row r="81" spans="2:9" ht="22.8" x14ac:dyDescent="0.3">
      <c r="B81" s="3"/>
      <c r="C81" s="4" t="s">
        <v>83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</row>
    <row r="82" spans="2:9" x14ac:dyDescent="0.3">
      <c r="B82" s="8"/>
      <c r="C82" s="9" t="s">
        <v>84</v>
      </c>
      <c r="D82" s="29">
        <f>D10+D18+D28+D38+D48+D58+D62+D70+D74</f>
        <v>37019800</v>
      </c>
      <c r="E82" s="29">
        <f t="shared" ref="E82:I82" si="15">E10+E18+E28+E38+E48+E58+E62+E70+E74</f>
        <v>938697.00999999978</v>
      </c>
      <c r="F82" s="29">
        <f t="shared" si="15"/>
        <v>37958497.009999998</v>
      </c>
      <c r="G82" s="29">
        <f t="shared" si="15"/>
        <v>27866488.520000003</v>
      </c>
      <c r="H82" s="29">
        <f t="shared" si="15"/>
        <v>27866488.520000003</v>
      </c>
      <c r="I82" s="29">
        <f t="shared" si="15"/>
        <v>10092008.489999996</v>
      </c>
    </row>
  </sheetData>
  <mergeCells count="16">
    <mergeCell ref="B3:I3"/>
    <mergeCell ref="B4:I4"/>
    <mergeCell ref="B5:I5"/>
    <mergeCell ref="B6:I6"/>
    <mergeCell ref="B7:C9"/>
    <mergeCell ref="D7:H7"/>
    <mergeCell ref="I7:I8"/>
    <mergeCell ref="B62:C62"/>
    <mergeCell ref="B70:C70"/>
    <mergeCell ref="B74:C74"/>
    <mergeCell ref="B10:C10"/>
    <mergeCell ref="B18:C18"/>
    <mergeCell ref="B28:C28"/>
    <mergeCell ref="B38:C38"/>
    <mergeCell ref="B48:C48"/>
    <mergeCell ref="B58:C58"/>
  </mergeCells>
  <printOptions horizontalCentered="1"/>
  <pageMargins left="0.31496062992125984" right="0.31496062992125984" top="0.35433070866141736" bottom="0.35433070866141736" header="0" footer="0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IP-4</vt:lpstr>
      <vt:lpstr>'IP-4'!Títulos_a_imprimir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USUARIO</cp:lastModifiedBy>
  <cp:lastPrinted>2021-08-24T17:43:35Z</cp:lastPrinted>
  <dcterms:created xsi:type="dcterms:W3CDTF">2018-10-31T21:40:06Z</dcterms:created>
  <dcterms:modified xsi:type="dcterms:W3CDTF">2021-10-07T18:13:19Z</dcterms:modified>
</cp:coreProperties>
</file>