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2021\Formatos cta.pub. armonizada 2021\03. Informes Programáticos\"/>
    </mc:Choice>
  </mc:AlternateContent>
  <bookViews>
    <workbookView xWindow="0" yWindow="0" windowWidth="23040" windowHeight="8676"/>
  </bookViews>
  <sheets>
    <sheet name="Programa1 " sheetId="8" r:id="rId1"/>
    <sheet name="Programa2" sheetId="2" r:id="rId2"/>
    <sheet name="Programa3" sheetId="9" r:id="rId3"/>
    <sheet name="Programa4" sheetId="11" r:id="rId4"/>
  </sheets>
  <definedNames>
    <definedName name="_xlnm.Print_Area" localSheetId="0">'Programa1 '!$A$3:$AA$35</definedName>
    <definedName name="_xlnm.Print_Area" localSheetId="1">Programa2!$A$1:$AD$50</definedName>
    <definedName name="_xlnm.Print_Area" localSheetId="2">Programa3!$A$1:$AD$48</definedName>
    <definedName name="_xlnm.Print_Area" localSheetId="3">Programa4!$A$1:$AF$48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9" l="1"/>
  <c r="Z27" i="9"/>
  <c r="Z28" i="9" s="1"/>
  <c r="X28" i="9"/>
  <c r="W28" i="9"/>
  <c r="V28" i="9"/>
  <c r="U28" i="9"/>
  <c r="S27" i="9"/>
  <c r="Q27" i="9"/>
  <c r="O27" i="9"/>
  <c r="M27" i="9"/>
  <c r="K27" i="9"/>
  <c r="I27" i="9"/>
  <c r="G27" i="9"/>
  <c r="E27" i="9"/>
  <c r="E30" i="8"/>
  <c r="E29" i="8"/>
  <c r="Z29" i="2"/>
  <c r="Z28" i="2"/>
  <c r="Z27" i="2"/>
  <c r="AA29" i="2"/>
  <c r="AA28" i="2"/>
  <c r="AA27" i="2"/>
  <c r="X30" i="2"/>
  <c r="V30" i="2"/>
  <c r="T30" i="2"/>
  <c r="AA30" i="8"/>
  <c r="AA29" i="8"/>
  <c r="Z30" i="8"/>
  <c r="Z29" i="8"/>
  <c r="W31" i="8"/>
  <c r="V31" i="8"/>
  <c r="U31" i="8"/>
  <c r="S30" i="8"/>
  <c r="S29" i="8"/>
  <c r="Q30" i="8"/>
  <c r="Q29" i="8"/>
  <c r="O30" i="8"/>
  <c r="O29" i="8"/>
  <c r="M30" i="8"/>
  <c r="M29" i="8"/>
  <c r="I30" i="8"/>
  <c r="I29" i="8"/>
  <c r="Z31" i="8" l="1"/>
  <c r="AA30" i="2"/>
  <c r="Z30" i="2"/>
  <c r="Z28" i="11"/>
  <c r="W28" i="11"/>
  <c r="V28" i="11"/>
  <c r="U28" i="11"/>
  <c r="AC27" i="11"/>
  <c r="AC28" i="11" s="1"/>
  <c r="AB27" i="11"/>
  <c r="AB28" i="11" s="1"/>
  <c r="W30" i="2"/>
  <c r="U30" i="2"/>
  <c r="Y30" i="2"/>
  <c r="S29" i="2"/>
  <c r="O29" i="2"/>
  <c r="M29" i="2"/>
  <c r="K29" i="2"/>
  <c r="I29" i="2"/>
  <c r="G29" i="2"/>
  <c r="E29" i="2"/>
  <c r="S28" i="2"/>
  <c r="Q28" i="2"/>
  <c r="O28" i="2"/>
  <c r="M28" i="2"/>
  <c r="K28" i="2"/>
  <c r="I28" i="2"/>
  <c r="G28" i="2"/>
  <c r="E28" i="2"/>
  <c r="S27" i="2"/>
  <c r="Q27" i="2"/>
  <c r="O27" i="2"/>
  <c r="M27" i="2"/>
  <c r="K27" i="2"/>
  <c r="I27" i="2"/>
  <c r="G27" i="2"/>
  <c r="E27" i="2"/>
  <c r="AA28" i="11" l="1"/>
  <c r="T31" i="8" l="1"/>
  <c r="Y28" i="11"/>
  <c r="X28" i="11"/>
  <c r="T28" i="11"/>
  <c r="AA28" i="9"/>
  <c r="T28" i="9"/>
  <c r="X31" i="8" l="1"/>
  <c r="AA31" i="8"/>
</calcChain>
</file>

<file path=xl/sharedStrings.xml><?xml version="1.0" encoding="utf-8"?>
<sst xmlns="http://schemas.openxmlformats.org/spreadsheetml/2006/main" count="423" uniqueCount="126">
  <si>
    <t>DENOMINACIÓN DEL INDICADOR</t>
  </si>
  <si>
    <t>FÓRMULA DEL INDICADOR</t>
  </si>
  <si>
    <t>META A ALCANZAR</t>
  </si>
  <si>
    <t>TIPO DE INDICADOR</t>
  </si>
  <si>
    <t>FECHA DE CUMPLIMIENTO DE LA META DEL INDICADOR</t>
  </si>
  <si>
    <t>LÍNEA BASE</t>
  </si>
  <si>
    <t>ACTIVIDAD</t>
  </si>
  <si>
    <t>UNIDAD DE MEDIDA</t>
  </si>
  <si>
    <t>META ANUAL</t>
  </si>
  <si>
    <t>#</t>
  </si>
  <si>
    <t>%</t>
  </si>
  <si>
    <t>PROG.</t>
  </si>
  <si>
    <t>ALC.</t>
  </si>
  <si>
    <t>ELABORADO</t>
  </si>
  <si>
    <t>REVISADO</t>
  </si>
  <si>
    <t>APROBADO</t>
  </si>
  <si>
    <t>TOTAL PRESUPUESTO</t>
  </si>
  <si>
    <t>SECTOR</t>
  </si>
  <si>
    <t>UR</t>
  </si>
  <si>
    <t>FINALIDAD</t>
  </si>
  <si>
    <t>FUNCIÓN</t>
  </si>
  <si>
    <t>SUB-FUNCIÓN</t>
  </si>
  <si>
    <t>REGIÓN GEOGRAFICA</t>
  </si>
  <si>
    <t>12 Guerrero</t>
  </si>
  <si>
    <t>PLAN ESTATAL DE DESARROLLO 2016 - 2021</t>
  </si>
  <si>
    <t>OBJETIVO</t>
  </si>
  <si>
    <t>UNIDAD ADMINSTRATIVA RESPONSABLE:</t>
  </si>
  <si>
    <t>JUSTIFICACION DEL PROGRAMA</t>
  </si>
  <si>
    <t>PROGRAMA</t>
  </si>
  <si>
    <t>ESTRUCTURA
ADMINISTRATIVA</t>
  </si>
  <si>
    <t>ESTRUCTURA
FUNCIONAL</t>
  </si>
  <si>
    <t>ESTRUCTURA PROGRAMATICA</t>
  </si>
  <si>
    <t>Modalidad Pp</t>
  </si>
  <si>
    <t>Clave Pp</t>
  </si>
  <si>
    <t>Prestación de Servicios Públicos</t>
  </si>
  <si>
    <t>E</t>
  </si>
  <si>
    <t>BENEFICIARIO</t>
  </si>
  <si>
    <t>|</t>
  </si>
  <si>
    <t>IMPACTO:</t>
  </si>
  <si>
    <t>COMPONENTE 1</t>
  </si>
  <si>
    <t>Eficacia</t>
  </si>
  <si>
    <t>Turismo</t>
  </si>
  <si>
    <t xml:space="preserve">Promotora  y Administradora de los Servicios de Playa Zofemat </t>
  </si>
  <si>
    <t>Dirección de Comercialización</t>
  </si>
  <si>
    <t>Vigilar el estricto cumplimiento del cobro por el uso de mobiliario y equipo de playa</t>
  </si>
  <si>
    <t xml:space="preserve">Supervisar el cobro por el uso de mobiliario y equipo de playa que se renta a traves del boletaje asignado y verificar el estado fisico del mobiliario de playa </t>
  </si>
  <si>
    <t>Porcentaje de mobiliario de playa rentado</t>
  </si>
  <si>
    <t>C.P. ROGELIO CAPOTE JIMENEZ</t>
  </si>
  <si>
    <t>SUBDIRECTOR ADMINISTRATIVO</t>
  </si>
  <si>
    <t>DIRECTOR GENERAL</t>
  </si>
  <si>
    <t>Pieza</t>
  </si>
  <si>
    <t>Dirección Operativa</t>
  </si>
  <si>
    <t>Recolectar la basura en la franja de playa y recopilar la basura flotante e hidrocarburos en las bahías de Santa Lucia y Puerto Marquez</t>
  </si>
  <si>
    <t>Mantener en buen estado la franja de playa ofeciendo a los turistas y a la ciudadanía en general playas limpias</t>
  </si>
  <si>
    <t>Instalación atinada del mobiliario y equipo de playa renovado</t>
  </si>
  <si>
    <t>Mantener de manera permanente la limpieza en playas</t>
  </si>
  <si>
    <t>Porcentaje de Playas limpias</t>
  </si>
  <si>
    <t>Toneladas</t>
  </si>
  <si>
    <t>Personal de Guardavidas con conocimientos suficientes para desempeñar su labor</t>
  </si>
  <si>
    <t>Salvaguardar la vida de los bañistas en la bahía  y mantener en buenas condiciones físicas al equipo de guardavidas</t>
  </si>
  <si>
    <t>Salvaguardar la vida de los bañistas en las playas</t>
  </si>
  <si>
    <t>Seguridad en los bañistas a través de guardavidas</t>
  </si>
  <si>
    <t>Porcentaje de variación en los casos de rescates</t>
  </si>
  <si>
    <t>Personas</t>
  </si>
  <si>
    <t>Administrar los recursos Humanos, Financieros y Materiales de acuerdo a los Lineamientos que se emiten para el ejercicio del gasto</t>
  </si>
  <si>
    <t>Cumplimiento en la elaboración de informes financieros y operación administrativa diaria</t>
  </si>
  <si>
    <t>Cumplir oportunamente con las entregas de la información financiera a las Dependencia de Gobierno</t>
  </si>
  <si>
    <t>Cumplimiento</t>
  </si>
  <si>
    <t>ENERO - MARZO</t>
  </si>
  <si>
    <t>ABRIL JUN</t>
  </si>
  <si>
    <t>JULIO SEPT</t>
  </si>
  <si>
    <t>OCTUBRE DICIEMBRE</t>
  </si>
  <si>
    <t>OBJETIVO 2.4</t>
  </si>
  <si>
    <t>Guerrero próspero con perspectiva de género e intercultural</t>
  </si>
  <si>
    <t>Impulsar al sector turismo para generar una mayor derrama económica y aprovechar su potencial</t>
  </si>
  <si>
    <t>Eficiencia</t>
  </si>
  <si>
    <t>COMPONENTE 2</t>
  </si>
  <si>
    <t>COMPONENTE 3</t>
  </si>
  <si>
    <t>COMPONENTE 4</t>
  </si>
  <si>
    <t xml:space="preserve"> </t>
  </si>
  <si>
    <t>Porcentaje de informes de rendición de cuentas</t>
  </si>
  <si>
    <t>EJE VII.2</t>
  </si>
  <si>
    <t xml:space="preserve">Guerrero próspero </t>
  </si>
  <si>
    <t>ESTRATEGÍA 2.4.1.</t>
  </si>
  <si>
    <t>Recuperar la importancia turística del Triángulo del Sol mediante inversión, rehabilitación y modernización de su infraestructura</t>
  </si>
  <si>
    <t>Dirección de Administración y Finanzas</t>
  </si>
  <si>
    <t>3.Desarrollo Económico</t>
  </si>
  <si>
    <t>3.7 Turismo</t>
  </si>
  <si>
    <t>3.7.1 Turismo</t>
  </si>
  <si>
    <t>Playas limpias y espejo de agua de la bahía</t>
  </si>
  <si>
    <t>Limpieza de playas y espejo de agua de la bahía</t>
  </si>
  <si>
    <t>(Numero total de playas limpias /total de playas sucias en la bahía )*100</t>
  </si>
  <si>
    <t>1.1.2 Recolección de desechos sólidos</t>
  </si>
  <si>
    <t>1.1.3 Barrido Marino del Espejo de agua</t>
  </si>
  <si>
    <t xml:space="preserve">Mobiliario y equipo de playa </t>
  </si>
  <si>
    <t>1.2.2 Mantenimiento al Mobiliario de Playa</t>
  </si>
  <si>
    <t>1.3.1 Cursos de Capacitación</t>
  </si>
  <si>
    <t>Administración de los Servicios Generales</t>
  </si>
  <si>
    <t>1.4.1 Eficiente rendición de cuentas</t>
  </si>
  <si>
    <t xml:space="preserve">1.1.1 Barrido Manual </t>
  </si>
  <si>
    <t xml:space="preserve"> PROGRAMADOCAPITULO
1000</t>
  </si>
  <si>
    <t>EJERCIDO CAPITULO
1000</t>
  </si>
  <si>
    <t xml:space="preserve"> EJERCIDO CAPITULO
2000</t>
  </si>
  <si>
    <t xml:space="preserve"> PROGRAMADOCAPITULO
3000</t>
  </si>
  <si>
    <t xml:space="preserve"> EJERCIDO CAPITULO
3000</t>
  </si>
  <si>
    <t>TOTAL PROGRAMADO</t>
  </si>
  <si>
    <t>TOTAL EJERCIDO</t>
  </si>
  <si>
    <t>PROGRAMADO CAPITULO
1000</t>
  </si>
  <si>
    <t>PROGRAMADO CAPITULO
2000</t>
  </si>
  <si>
    <t>EJERCIDO CAPITULO
2000</t>
  </si>
  <si>
    <t>EJERCIDO CAPITULO
3000</t>
  </si>
  <si>
    <t>PROGRAMADO CAPITULO
3000</t>
  </si>
  <si>
    <t>PROGRAMADO CAPITULO
5000</t>
  </si>
  <si>
    <t>EJERCIDO CAPITULO
5000</t>
  </si>
  <si>
    <t>1.2.1 Renta de Mobiliario de Playa</t>
  </si>
  <si>
    <t xml:space="preserve"> PROGRAMADO CAPITULO
2000</t>
  </si>
  <si>
    <t>CALENDARIZACIÓN 2021
TRIMESTRAL</t>
  </si>
  <si>
    <t>PROGRAMA Y PROYECTO DE INVERSION 2021</t>
  </si>
  <si>
    <t>C.EDUARDO ALCOCER MOLINA</t>
  </si>
  <si>
    <t>DIRECTOR DE ADMINISTRACIÓN Y FINANZAS</t>
  </si>
  <si>
    <t>LIC. ALFREDO LACUNZA DE LA CRUZ</t>
  </si>
  <si>
    <t>CALENDARIZACIÓN 2021
CUATRIMESTRAL</t>
  </si>
  <si>
    <t>C. EDUARDO ALCOCER MOLINA</t>
  </si>
  <si>
    <t>(Importe total de lo presupuestado en el  2021/importe total del presupuesto ejercido en 2020</t>
  </si>
  <si>
    <t>(Numero total de rescates en el año 2021 /número total de rescates en el año 2020 )*100</t>
  </si>
  <si>
    <t>(Numero total de mobiliario rentado en el año 2021  /total de mobiliario disponible)*100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</si>
</sst>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ABABA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/>
    </xf>
    <xf numFmtId="0" fontId="5" fillId="0" borderId="0" xfId="0" applyFont="1"/>
    <xf numFmtId="0" fontId="2" fillId="2" borderId="1" xfId="0" applyFont="1" applyFill="1" applyBorder="1"/>
    <xf numFmtId="0" fontId="2" fillId="0" borderId="0" xfId="0" applyFont="1" applyBorder="1"/>
    <xf numFmtId="0" fontId="1" fillId="2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5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BA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38"/>
  <sheetViews>
    <sheetView tabSelected="1" view="pageBreakPreview" zoomScaleNormal="100" zoomScaleSheetLayoutView="100" zoomScalePageLayoutView="130" workbookViewId="0">
      <selection activeCell="D32" sqref="D32:T32"/>
    </sheetView>
  </sheetViews>
  <sheetFormatPr baseColWidth="10" defaultColWidth="11.44140625" defaultRowHeight="10.199999999999999" x14ac:dyDescent="0.2"/>
  <cols>
    <col min="1" max="1" width="10.6640625" style="1" customWidth="1"/>
    <col min="2" max="2" width="6.6640625" style="1" customWidth="1"/>
    <col min="3" max="3" width="9.109375" style="1" customWidth="1"/>
    <col min="4" max="4" width="4.5546875" style="1" customWidth="1"/>
    <col min="5" max="5" width="4.109375" style="1" customWidth="1"/>
    <col min="6" max="6" width="4.6640625" style="1" customWidth="1"/>
    <col min="7" max="7" width="5.33203125" style="1" customWidth="1"/>
    <col min="8" max="8" width="5.6640625" style="1" customWidth="1"/>
    <col min="9" max="9" width="4.109375" style="1" customWidth="1"/>
    <col min="10" max="10" width="4.44140625" style="1" customWidth="1"/>
    <col min="11" max="11" width="4" style="1" customWidth="1"/>
    <col min="12" max="12" width="5.6640625" style="1" customWidth="1"/>
    <col min="13" max="13" width="4.44140625" style="1" customWidth="1"/>
    <col min="14" max="14" width="5.33203125" style="1" customWidth="1"/>
    <col min="15" max="15" width="5.88671875" style="1" customWidth="1"/>
    <col min="16" max="16" width="5" style="1" customWidth="1"/>
    <col min="17" max="17" width="3.5546875" style="1" customWidth="1"/>
    <col min="18" max="18" width="4.44140625" style="1" customWidth="1"/>
    <col min="19" max="19" width="5.33203125" style="1" customWidth="1"/>
    <col min="20" max="21" width="9.33203125" style="1" customWidth="1"/>
    <col min="22" max="22" width="9" style="1" customWidth="1"/>
    <col min="23" max="23" width="10" style="1" customWidth="1"/>
    <col min="24" max="24" width="9" style="1" customWidth="1"/>
    <col min="25" max="25" width="7.88671875" style="1" customWidth="1"/>
    <col min="26" max="26" width="9.77734375" style="1" customWidth="1"/>
    <col min="27" max="27" width="9.88671875" style="1" customWidth="1"/>
    <col min="28" max="28" width="6" style="1" customWidth="1"/>
    <col min="29" max="16384" width="11.44140625" style="1"/>
  </cols>
  <sheetData>
    <row r="3" spans="1:28" ht="20.25" customHeight="1" x14ac:dyDescent="0.2">
      <c r="A3" s="133" t="s">
        <v>117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5"/>
    </row>
    <row r="4" spans="1:28" ht="22.5" customHeight="1" x14ac:dyDescent="0.2">
      <c r="A4" s="99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  <c r="N4" s="81" t="s">
        <v>29</v>
      </c>
      <c r="O4" s="100"/>
      <c r="P4" s="100"/>
      <c r="Q4" s="100"/>
      <c r="R4" s="100"/>
      <c r="S4" s="100"/>
      <c r="T4" s="77" t="s">
        <v>30</v>
      </c>
      <c r="U4" s="77"/>
      <c r="V4" s="77"/>
      <c r="W4" s="77"/>
      <c r="X4" s="72"/>
      <c r="Y4" s="72"/>
      <c r="Z4" s="48"/>
      <c r="AA4" s="134" t="s">
        <v>22</v>
      </c>
      <c r="AB4" s="5"/>
    </row>
    <row r="5" spans="1:28" x14ac:dyDescent="0.2">
      <c r="A5" s="21" t="s">
        <v>81</v>
      </c>
      <c r="B5" s="136" t="s">
        <v>72</v>
      </c>
      <c r="C5" s="137"/>
      <c r="D5" s="136" t="s">
        <v>83</v>
      </c>
      <c r="E5" s="138"/>
      <c r="F5" s="138"/>
      <c r="G5" s="138"/>
      <c r="H5" s="138"/>
      <c r="I5" s="138"/>
      <c r="J5" s="138"/>
      <c r="K5" s="138"/>
      <c r="L5" s="138"/>
      <c r="M5" s="137"/>
      <c r="N5" s="136" t="s">
        <v>17</v>
      </c>
      <c r="O5" s="138"/>
      <c r="P5" s="137"/>
      <c r="Q5" s="136" t="s">
        <v>18</v>
      </c>
      <c r="R5" s="138"/>
      <c r="S5" s="137"/>
      <c r="T5" s="21" t="s">
        <v>19</v>
      </c>
      <c r="U5" s="36"/>
      <c r="V5" s="36"/>
      <c r="W5" s="36"/>
      <c r="X5" s="21" t="s">
        <v>20</v>
      </c>
      <c r="Y5" s="21" t="s">
        <v>21</v>
      </c>
      <c r="Z5" s="49"/>
      <c r="AA5" s="135"/>
      <c r="AB5" s="5"/>
    </row>
    <row r="6" spans="1:28" ht="60.75" customHeight="1" x14ac:dyDescent="0.2">
      <c r="A6" s="16" t="s">
        <v>82</v>
      </c>
      <c r="B6" s="127" t="s">
        <v>74</v>
      </c>
      <c r="C6" s="128"/>
      <c r="D6" s="127" t="s">
        <v>84</v>
      </c>
      <c r="E6" s="129"/>
      <c r="F6" s="129"/>
      <c r="G6" s="129"/>
      <c r="H6" s="129"/>
      <c r="I6" s="129"/>
      <c r="J6" s="129"/>
      <c r="K6" s="129"/>
      <c r="L6" s="129"/>
      <c r="M6" s="128"/>
      <c r="N6" s="130" t="s">
        <v>41</v>
      </c>
      <c r="O6" s="131"/>
      <c r="P6" s="132"/>
      <c r="Q6" s="127" t="s">
        <v>42</v>
      </c>
      <c r="R6" s="129"/>
      <c r="S6" s="128"/>
      <c r="T6" s="16" t="s">
        <v>86</v>
      </c>
      <c r="U6" s="50"/>
      <c r="V6" s="50"/>
      <c r="W6" s="50"/>
      <c r="X6" s="16" t="s">
        <v>87</v>
      </c>
      <c r="Y6" s="16" t="s">
        <v>88</v>
      </c>
      <c r="Z6" s="50"/>
      <c r="AA6" s="16" t="s">
        <v>23</v>
      </c>
      <c r="AB6" s="5"/>
    </row>
    <row r="7" spans="1:28" ht="13.5" customHeight="1" x14ac:dyDescent="0.2">
      <c r="A7" s="81" t="s">
        <v>31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3"/>
      <c r="AB7" s="5"/>
    </row>
    <row r="8" spans="1:28" ht="13.5" customHeight="1" x14ac:dyDescent="0.2">
      <c r="A8" s="77" t="s">
        <v>32</v>
      </c>
      <c r="B8" s="77"/>
      <c r="C8" s="77"/>
      <c r="D8" s="77"/>
      <c r="E8" s="126" t="s">
        <v>33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53"/>
      <c r="V8" s="53"/>
      <c r="W8" s="53"/>
      <c r="X8" s="77" t="s">
        <v>28</v>
      </c>
      <c r="Y8" s="77"/>
      <c r="Z8" s="77"/>
      <c r="AA8" s="77"/>
      <c r="AB8" s="5"/>
    </row>
    <row r="9" spans="1:28" ht="24" customHeight="1" x14ac:dyDescent="0.2">
      <c r="A9" s="118" t="s">
        <v>34</v>
      </c>
      <c r="B9" s="118"/>
      <c r="C9" s="118"/>
      <c r="D9" s="118"/>
      <c r="E9" s="118" t="s">
        <v>35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50"/>
      <c r="V9" s="50"/>
      <c r="W9" s="50"/>
      <c r="X9" s="118" t="s">
        <v>90</v>
      </c>
      <c r="Y9" s="118"/>
      <c r="Z9" s="118"/>
      <c r="AA9" s="118"/>
      <c r="AB9" s="5"/>
    </row>
    <row r="10" spans="1:28" ht="12" customHeight="1" x14ac:dyDescent="0.2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1"/>
      <c r="AB10" s="5"/>
    </row>
    <row r="11" spans="1:28" ht="16.5" customHeight="1" x14ac:dyDescent="0.2">
      <c r="A11" s="72" t="s">
        <v>39</v>
      </c>
      <c r="B11" s="72"/>
      <c r="C11" s="72"/>
      <c r="D11" s="122" t="s">
        <v>94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4"/>
      <c r="Z11" s="52"/>
      <c r="AA11" s="20" t="s">
        <v>36</v>
      </c>
      <c r="AB11" s="5"/>
    </row>
    <row r="12" spans="1:28" ht="19.5" customHeight="1" x14ac:dyDescent="0.2">
      <c r="A12" s="80" t="s">
        <v>26</v>
      </c>
      <c r="B12" s="80"/>
      <c r="C12" s="80"/>
      <c r="D12" s="122" t="s">
        <v>43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51"/>
      <c r="AA12" s="16">
        <v>375176</v>
      </c>
      <c r="AB12" s="6"/>
    </row>
    <row r="13" spans="1:28" ht="14.25" customHeight="1" x14ac:dyDescent="0.2">
      <c r="A13" s="77" t="s">
        <v>25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"/>
    </row>
    <row r="14" spans="1:28" ht="24.75" customHeight="1" x14ac:dyDescent="0.2">
      <c r="A14" s="118" t="s">
        <v>44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7"/>
    </row>
    <row r="15" spans="1:28" ht="18.75" customHeight="1" x14ac:dyDescent="0.2">
      <c r="A15" s="81" t="s">
        <v>27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  <c r="AB15" s="7"/>
    </row>
    <row r="16" spans="1:28" ht="20.25" customHeight="1" x14ac:dyDescent="0.2">
      <c r="A16" s="84" t="s">
        <v>45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  <c r="AB16" s="5"/>
    </row>
    <row r="17" spans="1:31" ht="17.25" customHeight="1" x14ac:dyDescent="0.2">
      <c r="A17" s="81" t="s">
        <v>38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3"/>
      <c r="AB17" s="5"/>
    </row>
    <row r="18" spans="1:31" ht="14.25" customHeight="1" x14ac:dyDescent="0.2">
      <c r="A18" s="84" t="s">
        <v>54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5"/>
    </row>
    <row r="19" spans="1:31" ht="9.75" customHeight="1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6"/>
    </row>
    <row r="20" spans="1:31" ht="53.25" customHeight="1" x14ac:dyDescent="0.2">
      <c r="A20" s="2" t="s">
        <v>0</v>
      </c>
      <c r="B20" s="84" t="s">
        <v>46</v>
      </c>
      <c r="C20" s="86"/>
      <c r="D20" s="112" t="s">
        <v>1</v>
      </c>
      <c r="E20" s="113"/>
      <c r="F20" s="113"/>
      <c r="G20" s="113"/>
      <c r="H20" s="113"/>
      <c r="I20" s="113"/>
      <c r="J20" s="113"/>
      <c r="K20" s="113"/>
      <c r="L20" s="114"/>
      <c r="M20" s="84" t="s">
        <v>125</v>
      </c>
      <c r="N20" s="85"/>
      <c r="O20" s="85"/>
      <c r="P20" s="85"/>
      <c r="Q20" s="85"/>
      <c r="R20" s="85"/>
      <c r="S20" s="86"/>
      <c r="T20" s="112" t="s">
        <v>4</v>
      </c>
      <c r="U20" s="113"/>
      <c r="V20" s="113"/>
      <c r="W20" s="113"/>
      <c r="X20" s="114"/>
      <c r="Y20" s="115">
        <v>44561</v>
      </c>
      <c r="Z20" s="116"/>
      <c r="AA20" s="117"/>
    </row>
    <row r="21" spans="1:31" ht="21.75" customHeight="1" x14ac:dyDescent="0.2">
      <c r="A21" s="87" t="s">
        <v>2</v>
      </c>
      <c r="B21" s="88"/>
      <c r="C21" s="89"/>
      <c r="D21" s="9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2"/>
      <c r="T21" s="99" t="s">
        <v>3</v>
      </c>
      <c r="U21" s="100"/>
      <c r="V21" s="100"/>
      <c r="W21" s="100"/>
      <c r="X21" s="100"/>
      <c r="Y21" s="100"/>
      <c r="Z21" s="100"/>
      <c r="AA21" s="101"/>
    </row>
    <row r="22" spans="1:31" ht="15.75" customHeight="1" x14ac:dyDescent="0.2">
      <c r="A22" s="19" t="s">
        <v>5</v>
      </c>
      <c r="B22" s="102" t="s">
        <v>2</v>
      </c>
      <c r="C22" s="103"/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5"/>
      <c r="T22" s="104" t="s">
        <v>40</v>
      </c>
      <c r="U22" s="105"/>
      <c r="V22" s="105"/>
      <c r="W22" s="105"/>
      <c r="X22" s="105"/>
      <c r="Y22" s="105"/>
      <c r="Z22" s="105"/>
      <c r="AA22" s="106"/>
    </row>
    <row r="23" spans="1:31" ht="13.5" customHeight="1" x14ac:dyDescent="0.2">
      <c r="A23" s="3">
        <v>100</v>
      </c>
      <c r="B23" s="110">
        <v>169704</v>
      </c>
      <c r="C23" s="111"/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8"/>
      <c r="T23" s="107"/>
      <c r="U23" s="108"/>
      <c r="V23" s="108"/>
      <c r="W23" s="108"/>
      <c r="X23" s="108"/>
      <c r="Y23" s="108"/>
      <c r="Z23" s="108"/>
      <c r="AA23" s="109"/>
    </row>
    <row r="24" spans="1:31" ht="11.25" customHeight="1" x14ac:dyDescent="0.2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  <row r="25" spans="1:31" ht="24.75" customHeight="1" x14ac:dyDescent="0.2">
      <c r="A25" s="72" t="s">
        <v>6</v>
      </c>
      <c r="B25" s="77" t="s">
        <v>7</v>
      </c>
      <c r="C25" s="77" t="s">
        <v>8</v>
      </c>
      <c r="D25" s="70" t="s">
        <v>116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9" t="s">
        <v>107</v>
      </c>
      <c r="U25" s="79" t="s">
        <v>101</v>
      </c>
      <c r="V25" s="79" t="s">
        <v>108</v>
      </c>
      <c r="W25" s="79" t="s">
        <v>109</v>
      </c>
      <c r="X25" s="79" t="s">
        <v>111</v>
      </c>
      <c r="Y25" s="79" t="s">
        <v>110</v>
      </c>
      <c r="Z25" s="79" t="s">
        <v>105</v>
      </c>
      <c r="AA25" s="79" t="s">
        <v>106</v>
      </c>
      <c r="AB25" s="8"/>
    </row>
    <row r="26" spans="1:31" ht="28.5" customHeight="1" x14ac:dyDescent="0.2">
      <c r="A26" s="72"/>
      <c r="B26" s="77"/>
      <c r="C26" s="77"/>
      <c r="D26" s="70" t="s">
        <v>68</v>
      </c>
      <c r="E26" s="70"/>
      <c r="F26" s="70"/>
      <c r="G26" s="70"/>
      <c r="H26" s="70" t="s">
        <v>69</v>
      </c>
      <c r="I26" s="70"/>
      <c r="J26" s="70"/>
      <c r="K26" s="70"/>
      <c r="L26" s="71" t="s">
        <v>70</v>
      </c>
      <c r="M26" s="71"/>
      <c r="N26" s="71"/>
      <c r="O26" s="71"/>
      <c r="P26" s="71" t="s">
        <v>71</v>
      </c>
      <c r="Q26" s="71"/>
      <c r="R26" s="71"/>
      <c r="S26" s="71"/>
      <c r="T26" s="80"/>
      <c r="U26" s="80"/>
      <c r="V26" s="80"/>
      <c r="W26" s="80"/>
      <c r="X26" s="80"/>
      <c r="Y26" s="80"/>
      <c r="Z26" s="79"/>
      <c r="AA26" s="79"/>
      <c r="AB26" s="8"/>
    </row>
    <row r="27" spans="1:31" ht="23.25" customHeight="1" x14ac:dyDescent="0.2">
      <c r="A27" s="72"/>
      <c r="B27" s="77"/>
      <c r="C27" s="77"/>
      <c r="D27" s="72" t="s">
        <v>11</v>
      </c>
      <c r="E27" s="72"/>
      <c r="F27" s="72" t="s">
        <v>12</v>
      </c>
      <c r="G27" s="72"/>
      <c r="H27" s="72" t="s">
        <v>11</v>
      </c>
      <c r="I27" s="72"/>
      <c r="J27" s="72" t="s">
        <v>12</v>
      </c>
      <c r="K27" s="72"/>
      <c r="L27" s="72" t="s">
        <v>11</v>
      </c>
      <c r="M27" s="72"/>
      <c r="N27" s="72" t="s">
        <v>12</v>
      </c>
      <c r="O27" s="72"/>
      <c r="P27" s="72" t="s">
        <v>11</v>
      </c>
      <c r="Q27" s="72"/>
      <c r="R27" s="72" t="s">
        <v>12</v>
      </c>
      <c r="S27" s="72"/>
      <c r="T27" s="80"/>
      <c r="U27" s="80"/>
      <c r="V27" s="80"/>
      <c r="W27" s="80"/>
      <c r="X27" s="80"/>
      <c r="Y27" s="80"/>
      <c r="Z27" s="79"/>
      <c r="AA27" s="79"/>
      <c r="AB27" s="8"/>
      <c r="AE27" s="1" t="s">
        <v>37</v>
      </c>
    </row>
    <row r="28" spans="1:31" ht="11.25" customHeight="1" x14ac:dyDescent="0.2">
      <c r="A28" s="9"/>
      <c r="B28" s="9"/>
      <c r="C28" s="9"/>
      <c r="D28" s="17" t="s">
        <v>9</v>
      </c>
      <c r="E28" s="17" t="s">
        <v>10</v>
      </c>
      <c r="F28" s="17" t="s">
        <v>9</v>
      </c>
      <c r="G28" s="17" t="s">
        <v>10</v>
      </c>
      <c r="H28" s="23" t="s">
        <v>9</v>
      </c>
      <c r="I28" s="23" t="s">
        <v>10</v>
      </c>
      <c r="J28" s="23" t="s">
        <v>9</v>
      </c>
      <c r="K28" s="23" t="s">
        <v>10</v>
      </c>
      <c r="L28" s="17" t="s">
        <v>9</v>
      </c>
      <c r="M28" s="17" t="s">
        <v>10</v>
      </c>
      <c r="N28" s="17" t="s">
        <v>9</v>
      </c>
      <c r="O28" s="17" t="s">
        <v>10</v>
      </c>
      <c r="P28" s="17" t="s">
        <v>9</v>
      </c>
      <c r="Q28" s="17" t="s">
        <v>10</v>
      </c>
      <c r="R28" s="17" t="s">
        <v>9</v>
      </c>
      <c r="S28" s="17" t="s">
        <v>10</v>
      </c>
      <c r="T28" s="41"/>
      <c r="U28" s="41"/>
      <c r="V28" s="41"/>
      <c r="W28" s="41"/>
      <c r="X28" s="41"/>
      <c r="Y28" s="41"/>
      <c r="Z28" s="41"/>
      <c r="AA28" s="41"/>
    </row>
    <row r="29" spans="1:31" ht="35.25" customHeight="1" x14ac:dyDescent="0.2">
      <c r="A29" s="26" t="s">
        <v>114</v>
      </c>
      <c r="B29" s="18" t="s">
        <v>50</v>
      </c>
      <c r="C29" s="18">
        <v>167704</v>
      </c>
      <c r="D29" s="38">
        <v>46294</v>
      </c>
      <c r="E29" s="59">
        <f>SUM(D29/C29*100)</f>
        <v>27.604589037828553</v>
      </c>
      <c r="F29" s="38">
        <v>46294</v>
      </c>
      <c r="G29" s="65">
        <v>100</v>
      </c>
      <c r="H29" s="38">
        <v>45484</v>
      </c>
      <c r="I29" s="59">
        <f>SUM(H29/C29*100)</f>
        <v>27.121595191527931</v>
      </c>
      <c r="J29" s="38">
        <v>0</v>
      </c>
      <c r="K29" s="38">
        <v>0</v>
      </c>
      <c r="L29" s="38">
        <v>37664</v>
      </c>
      <c r="M29" s="59">
        <f>SUM(L29/C29*100)</f>
        <v>22.458617564279923</v>
      </c>
      <c r="N29" s="38">
        <v>33224</v>
      </c>
      <c r="O29" s="61">
        <f>SUM(N29-L29)/L29*100</f>
        <v>-11.788445199660153</v>
      </c>
      <c r="P29" s="38">
        <v>40262</v>
      </c>
      <c r="Q29" s="59">
        <f>SUM(P29/C29*100)</f>
        <v>24.007775604636741</v>
      </c>
      <c r="R29" s="38">
        <v>35262</v>
      </c>
      <c r="S29" s="65">
        <f>SUM(R29-P29)/P29*100</f>
        <v>-12.418657791465899</v>
      </c>
      <c r="T29" s="43">
        <v>24620589</v>
      </c>
      <c r="U29" s="43">
        <v>24620589</v>
      </c>
      <c r="V29" s="43">
        <v>5739</v>
      </c>
      <c r="W29" s="43">
        <v>5730</v>
      </c>
      <c r="X29" s="43">
        <v>0</v>
      </c>
      <c r="Y29" s="43">
        <v>0</v>
      </c>
      <c r="Z29" s="43">
        <f>SUM(T29+V29+X29)</f>
        <v>24626328</v>
      </c>
      <c r="AA29" s="44">
        <f>SUM(U29+W29+Y29)</f>
        <v>24626319</v>
      </c>
    </row>
    <row r="30" spans="1:31" ht="45.75" customHeight="1" x14ac:dyDescent="0.2">
      <c r="A30" s="26" t="s">
        <v>95</v>
      </c>
      <c r="B30" s="25" t="s">
        <v>50</v>
      </c>
      <c r="C30" s="25">
        <v>2000</v>
      </c>
      <c r="D30" s="38">
        <v>25</v>
      </c>
      <c r="E30" s="59">
        <f>SUM(D30/C30*100)</f>
        <v>1.25</v>
      </c>
      <c r="F30" s="38">
        <v>25</v>
      </c>
      <c r="G30" s="65">
        <v>100</v>
      </c>
      <c r="H30" s="38">
        <v>70</v>
      </c>
      <c r="I30" s="59">
        <f>SUM(H30/C30*100)</f>
        <v>3.5000000000000004</v>
      </c>
      <c r="J30" s="38">
        <v>0</v>
      </c>
      <c r="K30" s="38">
        <v>0</v>
      </c>
      <c r="L30" s="38">
        <v>952</v>
      </c>
      <c r="M30" s="59">
        <f>SUM(L30/C30*100)</f>
        <v>47.599999999999994</v>
      </c>
      <c r="N30" s="38">
        <v>0</v>
      </c>
      <c r="O30" s="65">
        <f>SUM(N30-L30)/L30*100</f>
        <v>-100</v>
      </c>
      <c r="P30" s="38">
        <v>953</v>
      </c>
      <c r="Q30" s="59">
        <f>SUM(P30/C30*100)</f>
        <v>47.65</v>
      </c>
      <c r="R30" s="38">
        <v>0</v>
      </c>
      <c r="S30" s="65">
        <f>SUM(R30-P30)/P30*100</f>
        <v>-100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f>SUM(T30+V30+X30)</f>
        <v>0</v>
      </c>
      <c r="AA30" s="44">
        <f>SUM(U30+W30+Y30)</f>
        <v>0</v>
      </c>
    </row>
    <row r="31" spans="1:31" ht="28.35" customHeight="1" x14ac:dyDescent="0.2">
      <c r="A31" s="73" t="s">
        <v>16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43">
        <f>SUM(T29:T30)</f>
        <v>24620589</v>
      </c>
      <c r="U31" s="43">
        <f>SUM(U29:U30)</f>
        <v>24620589</v>
      </c>
      <c r="V31" s="43">
        <f>SUM(V29:V30)</f>
        <v>5739</v>
      </c>
      <c r="W31" s="43">
        <f>SUM(W29:W30)</f>
        <v>5730</v>
      </c>
      <c r="X31" s="43">
        <f>SUM(X29:X30)</f>
        <v>0</v>
      </c>
      <c r="Y31" s="43">
        <v>0</v>
      </c>
      <c r="Z31" s="43">
        <f>SUM(Z29:Z30)</f>
        <v>24626328</v>
      </c>
      <c r="AA31" s="43">
        <f>SUM(AA29:AA30)</f>
        <v>24626319</v>
      </c>
      <c r="AC31" s="1" t="s">
        <v>79</v>
      </c>
    </row>
    <row r="32" spans="1:31" ht="15.75" customHeight="1" x14ac:dyDescent="0.2">
      <c r="A32" s="69" t="s">
        <v>13</v>
      </c>
      <c r="B32" s="69"/>
      <c r="C32" s="69"/>
      <c r="D32" s="69" t="s">
        <v>14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55"/>
      <c r="V32" s="55"/>
      <c r="W32" s="55"/>
      <c r="X32" s="69" t="s">
        <v>15</v>
      </c>
      <c r="Y32" s="69"/>
      <c r="Z32" s="69"/>
      <c r="AA32" s="69"/>
    </row>
    <row r="33" spans="1:27" ht="15.75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57"/>
      <c r="V33" s="57"/>
      <c r="W33" s="57"/>
      <c r="X33" s="68"/>
      <c r="Y33" s="68"/>
      <c r="Z33" s="68"/>
      <c r="AA33" s="68"/>
    </row>
    <row r="34" spans="1:27" ht="15.75" customHeight="1" x14ac:dyDescent="0.2">
      <c r="A34" s="68" t="s">
        <v>47</v>
      </c>
      <c r="B34" s="68"/>
      <c r="C34" s="68"/>
      <c r="D34" s="68" t="s">
        <v>118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57"/>
      <c r="V34" s="57"/>
      <c r="W34" s="57"/>
      <c r="X34" s="68" t="s">
        <v>120</v>
      </c>
      <c r="Y34" s="68"/>
      <c r="Z34" s="68"/>
      <c r="AA34" s="68"/>
    </row>
    <row r="35" spans="1:27" ht="15.75" customHeight="1" x14ac:dyDescent="0.2">
      <c r="A35" s="67" t="s">
        <v>48</v>
      </c>
      <c r="B35" s="67"/>
      <c r="C35" s="67"/>
      <c r="D35" s="67" t="s">
        <v>119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56"/>
      <c r="V35" s="56"/>
      <c r="W35" s="56"/>
      <c r="X35" s="67" t="s">
        <v>49</v>
      </c>
      <c r="Y35" s="67"/>
      <c r="Z35" s="67"/>
      <c r="AA35" s="67"/>
    </row>
    <row r="36" spans="1:27" ht="15.75" customHeight="1" x14ac:dyDescent="0.2"/>
    <row r="37" spans="1:27" ht="15.75" customHeight="1" x14ac:dyDescent="0.2"/>
    <row r="38" spans="1:27" ht="15.75" customHeight="1" x14ac:dyDescent="0.2"/>
  </sheetData>
  <mergeCells count="81">
    <mergeCell ref="B6:C6"/>
    <mergeCell ref="D6:M6"/>
    <mergeCell ref="N6:P6"/>
    <mergeCell ref="Q6:S6"/>
    <mergeCell ref="A3:AA3"/>
    <mergeCell ref="A4:M4"/>
    <mergeCell ref="N4:S4"/>
    <mergeCell ref="T4:Y4"/>
    <mergeCell ref="AA4:AA5"/>
    <mergeCell ref="B5:C5"/>
    <mergeCell ref="D5:M5"/>
    <mergeCell ref="N5:P5"/>
    <mergeCell ref="Q5:S5"/>
    <mergeCell ref="A7:AA7"/>
    <mergeCell ref="A16:AA16"/>
    <mergeCell ref="A9:D9"/>
    <mergeCell ref="E9:T9"/>
    <mergeCell ref="X9:AA9"/>
    <mergeCell ref="A10:AA10"/>
    <mergeCell ref="A11:C11"/>
    <mergeCell ref="D11:Y11"/>
    <mergeCell ref="A12:C12"/>
    <mergeCell ref="D12:Y12"/>
    <mergeCell ref="A13:AA13"/>
    <mergeCell ref="A14:AA14"/>
    <mergeCell ref="A15:AA15"/>
    <mergeCell ref="A8:D8"/>
    <mergeCell ref="E8:T8"/>
    <mergeCell ref="X8:AA8"/>
    <mergeCell ref="A17:AA17"/>
    <mergeCell ref="A18:AA18"/>
    <mergeCell ref="A19:AA19"/>
    <mergeCell ref="A21:C21"/>
    <mergeCell ref="D21:S23"/>
    <mergeCell ref="T21:AA21"/>
    <mergeCell ref="B22:C22"/>
    <mergeCell ref="T22:AA23"/>
    <mergeCell ref="B23:C23"/>
    <mergeCell ref="B20:C20"/>
    <mergeCell ref="D20:L20"/>
    <mergeCell ref="M20:S20"/>
    <mergeCell ref="T20:X20"/>
    <mergeCell ref="Y20:AA20"/>
    <mergeCell ref="A24:AA24"/>
    <mergeCell ref="A25:A27"/>
    <mergeCell ref="B25:B27"/>
    <mergeCell ref="C25:C27"/>
    <mergeCell ref="D25:S25"/>
    <mergeCell ref="T25:T27"/>
    <mergeCell ref="X25:X27"/>
    <mergeCell ref="Y25:Y27"/>
    <mergeCell ref="AA25:AA27"/>
    <mergeCell ref="H26:K26"/>
    <mergeCell ref="H27:I27"/>
    <mergeCell ref="J27:K27"/>
    <mergeCell ref="U25:U27"/>
    <mergeCell ref="V25:V27"/>
    <mergeCell ref="W25:W27"/>
    <mergeCell ref="Z25:Z27"/>
    <mergeCell ref="X32:AA32"/>
    <mergeCell ref="D26:G26"/>
    <mergeCell ref="L26:O26"/>
    <mergeCell ref="P26:S26"/>
    <mergeCell ref="D27:E27"/>
    <mergeCell ref="F27:G27"/>
    <mergeCell ref="L27:M27"/>
    <mergeCell ref="N27:O27"/>
    <mergeCell ref="P27:Q27"/>
    <mergeCell ref="R27:S27"/>
    <mergeCell ref="A31:S31"/>
    <mergeCell ref="A32:C32"/>
    <mergeCell ref="D32:T32"/>
    <mergeCell ref="A35:C35"/>
    <mergeCell ref="D35:T35"/>
    <mergeCell ref="X35:AA35"/>
    <mergeCell ref="A33:C33"/>
    <mergeCell ref="D33:T33"/>
    <mergeCell ref="X33:AA33"/>
    <mergeCell ref="A34:C34"/>
    <mergeCell ref="D34:T34"/>
    <mergeCell ref="X34:AA34"/>
  </mergeCells>
  <pageMargins left="0.59055118110236227" right="0.19685039370078741" top="0.98425196850393704" bottom="0.74803149606299213" header="0.31496062992125984" footer="0.31496062992125984"/>
  <pageSetup scale="70" orientation="landscape" r:id="rId1"/>
  <rowBreaks count="1" manualBreakCount="1">
    <brk id="35" max="21" man="1"/>
  </rowBreaks>
  <colBreaks count="1" manualBreakCount="1">
    <brk id="27" min="2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view="pageBreakPreview" topLeftCell="A10" zoomScaleNormal="100" zoomScaleSheetLayoutView="100" zoomScalePageLayoutView="130" workbookViewId="0">
      <selection activeCell="X35" sqref="X35:AA35"/>
    </sheetView>
  </sheetViews>
  <sheetFormatPr baseColWidth="10" defaultColWidth="11.44140625" defaultRowHeight="10.199999999999999" x14ac:dyDescent="0.2"/>
  <cols>
    <col min="1" max="1" width="11.44140625" style="1" customWidth="1"/>
    <col min="2" max="2" width="7.109375" style="1" customWidth="1"/>
    <col min="3" max="3" width="7.6640625" style="1" customWidth="1"/>
    <col min="4" max="4" width="5.33203125" style="1" customWidth="1"/>
    <col min="5" max="5" width="4.5546875" style="1" customWidth="1"/>
    <col min="6" max="6" width="4" style="1" customWidth="1"/>
    <col min="7" max="7" width="6.109375" style="1" customWidth="1"/>
    <col min="8" max="8" width="4.44140625" style="1" customWidth="1"/>
    <col min="9" max="9" width="4" style="1" customWidth="1"/>
    <col min="10" max="10" width="4.109375" style="1" customWidth="1"/>
    <col min="11" max="11" width="5.33203125" style="1" customWidth="1"/>
    <col min="12" max="12" width="4" style="1" customWidth="1"/>
    <col min="13" max="13" width="3.6640625" style="1" customWidth="1"/>
    <col min="14" max="14" width="5.44140625" style="1" customWidth="1"/>
    <col min="15" max="15" width="5.5546875" style="1" customWidth="1"/>
    <col min="16" max="16" width="5.33203125" style="1" customWidth="1"/>
    <col min="17" max="17" width="3.6640625" style="1" customWidth="1"/>
    <col min="18" max="18" width="4.44140625" style="1" customWidth="1"/>
    <col min="19" max="19" width="5.6640625" style="1" customWidth="1"/>
    <col min="20" max="20" width="11.5546875" style="1" customWidth="1"/>
    <col min="21" max="23" width="10.88671875" style="1" customWidth="1"/>
    <col min="24" max="24" width="11.33203125" style="1" customWidth="1"/>
    <col min="25" max="26" width="11" style="1" customWidth="1"/>
    <col min="27" max="27" width="10.6640625" style="1" customWidth="1"/>
    <col min="28" max="28" width="6" style="1" customWidth="1"/>
    <col min="29" max="16384" width="11.44140625" style="1"/>
  </cols>
  <sheetData>
    <row r="1" spans="1:28" ht="20.25" customHeight="1" x14ac:dyDescent="0.2">
      <c r="A1" s="133" t="s">
        <v>117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5"/>
    </row>
    <row r="2" spans="1:28" ht="22.5" customHeight="1" x14ac:dyDescent="0.2">
      <c r="A2" s="99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  <c r="N2" s="81" t="s">
        <v>29</v>
      </c>
      <c r="O2" s="100"/>
      <c r="P2" s="100"/>
      <c r="Q2" s="100"/>
      <c r="R2" s="100"/>
      <c r="S2" s="100"/>
      <c r="T2" s="77" t="s">
        <v>30</v>
      </c>
      <c r="U2" s="77"/>
      <c r="V2" s="77"/>
      <c r="W2" s="77"/>
      <c r="X2" s="72"/>
      <c r="Y2" s="72"/>
      <c r="Z2" s="48"/>
      <c r="AA2" s="134" t="s">
        <v>22</v>
      </c>
      <c r="AB2" s="5"/>
    </row>
    <row r="3" spans="1:28" x14ac:dyDescent="0.2">
      <c r="A3" s="29" t="s">
        <v>81</v>
      </c>
      <c r="B3" s="136" t="s">
        <v>72</v>
      </c>
      <c r="C3" s="137"/>
      <c r="D3" s="136" t="s">
        <v>83</v>
      </c>
      <c r="E3" s="138"/>
      <c r="F3" s="138"/>
      <c r="G3" s="138"/>
      <c r="H3" s="138"/>
      <c r="I3" s="138"/>
      <c r="J3" s="138"/>
      <c r="K3" s="138"/>
      <c r="L3" s="138"/>
      <c r="M3" s="137"/>
      <c r="N3" s="136" t="s">
        <v>17</v>
      </c>
      <c r="O3" s="138"/>
      <c r="P3" s="137"/>
      <c r="Q3" s="136" t="s">
        <v>18</v>
      </c>
      <c r="R3" s="138"/>
      <c r="S3" s="137"/>
      <c r="T3" s="11" t="s">
        <v>19</v>
      </c>
      <c r="U3" s="36"/>
      <c r="V3" s="36"/>
      <c r="W3" s="36"/>
      <c r="X3" s="11" t="s">
        <v>20</v>
      </c>
      <c r="Y3" s="11" t="s">
        <v>21</v>
      </c>
      <c r="Z3" s="49"/>
      <c r="AA3" s="135"/>
      <c r="AB3" s="5"/>
    </row>
    <row r="4" spans="1:28" ht="63.75" customHeight="1" x14ac:dyDescent="0.2">
      <c r="A4" s="24" t="s">
        <v>73</v>
      </c>
      <c r="B4" s="127" t="s">
        <v>74</v>
      </c>
      <c r="C4" s="128"/>
      <c r="D4" s="127" t="s">
        <v>84</v>
      </c>
      <c r="E4" s="129"/>
      <c r="F4" s="129"/>
      <c r="G4" s="129"/>
      <c r="H4" s="129"/>
      <c r="I4" s="129"/>
      <c r="J4" s="129"/>
      <c r="K4" s="129"/>
      <c r="L4" s="129"/>
      <c r="M4" s="128"/>
      <c r="N4" s="130" t="s">
        <v>41</v>
      </c>
      <c r="O4" s="131"/>
      <c r="P4" s="132"/>
      <c r="Q4" s="127" t="s">
        <v>42</v>
      </c>
      <c r="R4" s="129"/>
      <c r="S4" s="128"/>
      <c r="T4" s="30" t="s">
        <v>86</v>
      </c>
      <c r="U4" s="50"/>
      <c r="V4" s="50"/>
      <c r="W4" s="50"/>
      <c r="X4" s="30" t="s">
        <v>87</v>
      </c>
      <c r="Y4" s="30" t="s">
        <v>88</v>
      </c>
      <c r="Z4" s="50"/>
      <c r="AA4" s="24" t="s">
        <v>23</v>
      </c>
      <c r="AB4" s="5"/>
    </row>
    <row r="5" spans="1:28" ht="13.5" customHeight="1" x14ac:dyDescent="0.2">
      <c r="A5" s="81" t="s">
        <v>31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3"/>
      <c r="AB5" s="5"/>
    </row>
    <row r="6" spans="1:28" ht="13.5" customHeight="1" x14ac:dyDescent="0.2">
      <c r="A6" s="77" t="s">
        <v>32</v>
      </c>
      <c r="B6" s="77"/>
      <c r="C6" s="77"/>
      <c r="D6" s="77"/>
      <c r="E6" s="126" t="s">
        <v>33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53"/>
      <c r="V6" s="53"/>
      <c r="W6" s="53"/>
      <c r="X6" s="77" t="s">
        <v>28</v>
      </c>
      <c r="Y6" s="77"/>
      <c r="Z6" s="77"/>
      <c r="AA6" s="77"/>
      <c r="AB6" s="5"/>
    </row>
    <row r="7" spans="1:28" ht="20.25" customHeight="1" x14ac:dyDescent="0.2">
      <c r="A7" s="118" t="s">
        <v>34</v>
      </c>
      <c r="B7" s="118"/>
      <c r="C7" s="118"/>
      <c r="D7" s="118"/>
      <c r="E7" s="118" t="s">
        <v>35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50"/>
      <c r="V7" s="50"/>
      <c r="W7" s="50"/>
      <c r="X7" s="118" t="s">
        <v>90</v>
      </c>
      <c r="Y7" s="118"/>
      <c r="Z7" s="118"/>
      <c r="AA7" s="118"/>
      <c r="AB7" s="5"/>
    </row>
    <row r="8" spans="1:28" ht="1.5" customHeight="1" x14ac:dyDescent="0.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1"/>
      <c r="AB8" s="5"/>
    </row>
    <row r="9" spans="1:28" ht="16.5" customHeight="1" x14ac:dyDescent="0.2">
      <c r="A9" s="72" t="s">
        <v>76</v>
      </c>
      <c r="B9" s="72"/>
      <c r="C9" s="72"/>
      <c r="D9" s="122" t="s">
        <v>89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  <c r="Z9" s="52"/>
      <c r="AA9" s="14" t="s">
        <v>36</v>
      </c>
      <c r="AB9" s="5"/>
    </row>
    <row r="10" spans="1:28" ht="19.5" customHeight="1" x14ac:dyDescent="0.2">
      <c r="A10" s="139" t="s">
        <v>26</v>
      </c>
      <c r="B10" s="139"/>
      <c r="C10" s="139"/>
      <c r="D10" s="87" t="s">
        <v>51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54"/>
      <c r="AA10" s="13">
        <v>67000</v>
      </c>
      <c r="AB10" s="6"/>
    </row>
    <row r="11" spans="1:28" ht="14.25" customHeight="1" x14ac:dyDescent="0.2">
      <c r="A11" s="77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"/>
    </row>
    <row r="12" spans="1:28" ht="24.75" customHeight="1" x14ac:dyDescent="0.2">
      <c r="A12" s="118" t="s">
        <v>52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7"/>
    </row>
    <row r="13" spans="1:28" ht="18.75" customHeight="1" x14ac:dyDescent="0.2">
      <c r="A13" s="81" t="s">
        <v>27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3"/>
      <c r="AB13" s="7"/>
    </row>
    <row r="14" spans="1:28" ht="20.25" customHeight="1" x14ac:dyDescent="0.2">
      <c r="A14" s="84" t="s">
        <v>53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6"/>
      <c r="AB14" s="5"/>
    </row>
    <row r="15" spans="1:28" ht="17.25" customHeight="1" x14ac:dyDescent="0.2">
      <c r="A15" s="81" t="s">
        <v>38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  <c r="AB15" s="5"/>
    </row>
    <row r="16" spans="1:28" ht="14.25" customHeight="1" x14ac:dyDescent="0.2">
      <c r="A16" s="84" t="s">
        <v>55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  <c r="AB16" s="5"/>
    </row>
    <row r="17" spans="1:31" ht="9.75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6"/>
    </row>
    <row r="18" spans="1:31" ht="40.5" customHeight="1" x14ac:dyDescent="0.2">
      <c r="A18" s="2" t="s">
        <v>0</v>
      </c>
      <c r="B18" s="84" t="s">
        <v>56</v>
      </c>
      <c r="C18" s="86"/>
      <c r="D18" s="125" t="s">
        <v>1</v>
      </c>
      <c r="E18" s="125"/>
      <c r="F18" s="125"/>
      <c r="G18" s="125"/>
      <c r="H18" s="125"/>
      <c r="I18" s="125"/>
      <c r="J18" s="125"/>
      <c r="K18" s="125"/>
      <c r="L18" s="125"/>
      <c r="M18" s="118" t="s">
        <v>91</v>
      </c>
      <c r="N18" s="118"/>
      <c r="O18" s="118"/>
      <c r="P18" s="118"/>
      <c r="Q18" s="118"/>
      <c r="R18" s="118"/>
      <c r="S18" s="118"/>
      <c r="T18" s="112" t="s">
        <v>4</v>
      </c>
      <c r="U18" s="113"/>
      <c r="V18" s="113"/>
      <c r="W18" s="113"/>
      <c r="X18" s="114"/>
      <c r="Y18" s="115">
        <v>44561</v>
      </c>
      <c r="Z18" s="116"/>
      <c r="AA18" s="124"/>
    </row>
    <row r="19" spans="1:31" ht="21.75" customHeight="1" x14ac:dyDescent="0.2">
      <c r="A19" s="140" t="s">
        <v>2</v>
      </c>
      <c r="B19" s="140"/>
      <c r="C19" s="140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2"/>
      <c r="T19" s="72" t="s">
        <v>3</v>
      </c>
      <c r="U19" s="72"/>
      <c r="V19" s="72"/>
      <c r="W19" s="72"/>
      <c r="X19" s="72"/>
      <c r="Y19" s="72"/>
      <c r="Z19" s="72"/>
      <c r="AA19" s="72"/>
    </row>
    <row r="20" spans="1:31" ht="15.75" customHeight="1" x14ac:dyDescent="0.2">
      <c r="A20" s="4" t="s">
        <v>5</v>
      </c>
      <c r="B20" s="141" t="s">
        <v>2</v>
      </c>
      <c r="C20" s="142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5"/>
      <c r="T20" s="143" t="s">
        <v>75</v>
      </c>
      <c r="U20" s="143"/>
      <c r="V20" s="143"/>
      <c r="W20" s="143"/>
      <c r="X20" s="143"/>
      <c r="Y20" s="143"/>
      <c r="Z20" s="143"/>
      <c r="AA20" s="143"/>
    </row>
    <row r="21" spans="1:31" ht="12.75" customHeight="1" x14ac:dyDescent="0.2">
      <c r="A21" s="3">
        <v>100</v>
      </c>
      <c r="B21" s="110">
        <v>7967</v>
      </c>
      <c r="C21" s="111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  <c r="T21" s="143"/>
      <c r="U21" s="143"/>
      <c r="V21" s="143"/>
      <c r="W21" s="143"/>
      <c r="X21" s="143"/>
      <c r="Y21" s="143"/>
      <c r="Z21" s="143"/>
      <c r="AA21" s="143"/>
    </row>
    <row r="22" spans="1:31" ht="5.25" customHeight="1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31" ht="24.75" customHeight="1" x14ac:dyDescent="0.2">
      <c r="A23" s="72" t="s">
        <v>6</v>
      </c>
      <c r="B23" s="144" t="s">
        <v>7</v>
      </c>
      <c r="C23" s="144" t="s">
        <v>8</v>
      </c>
      <c r="D23" s="70" t="s">
        <v>116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 t="s">
        <v>100</v>
      </c>
      <c r="U23" s="79" t="s">
        <v>101</v>
      </c>
      <c r="V23" s="79" t="s">
        <v>115</v>
      </c>
      <c r="W23" s="79" t="s">
        <v>102</v>
      </c>
      <c r="X23" s="79" t="s">
        <v>103</v>
      </c>
      <c r="Y23" s="79" t="s">
        <v>104</v>
      </c>
      <c r="Z23" s="79" t="s">
        <v>105</v>
      </c>
      <c r="AA23" s="79" t="s">
        <v>106</v>
      </c>
      <c r="AB23" s="8"/>
    </row>
    <row r="24" spans="1:31" ht="28.5" customHeight="1" x14ac:dyDescent="0.2">
      <c r="A24" s="72"/>
      <c r="B24" s="144"/>
      <c r="C24" s="144"/>
      <c r="D24" s="70" t="s">
        <v>68</v>
      </c>
      <c r="E24" s="70"/>
      <c r="F24" s="70"/>
      <c r="G24" s="70"/>
      <c r="H24" s="70" t="s">
        <v>69</v>
      </c>
      <c r="I24" s="70"/>
      <c r="J24" s="70"/>
      <c r="K24" s="70"/>
      <c r="L24" s="71" t="s">
        <v>70</v>
      </c>
      <c r="M24" s="71"/>
      <c r="N24" s="71"/>
      <c r="O24" s="71"/>
      <c r="P24" s="71" t="s">
        <v>71</v>
      </c>
      <c r="Q24" s="71"/>
      <c r="R24" s="71"/>
      <c r="S24" s="71"/>
      <c r="T24" s="80"/>
      <c r="U24" s="80"/>
      <c r="V24" s="80"/>
      <c r="W24" s="80"/>
      <c r="X24" s="80"/>
      <c r="Y24" s="80"/>
      <c r="Z24" s="79"/>
      <c r="AA24" s="79"/>
      <c r="AB24" s="8"/>
    </row>
    <row r="25" spans="1:31" ht="23.25" customHeight="1" x14ac:dyDescent="0.2">
      <c r="A25" s="72"/>
      <c r="B25" s="144"/>
      <c r="C25" s="144"/>
      <c r="D25" s="72" t="s">
        <v>11</v>
      </c>
      <c r="E25" s="72"/>
      <c r="F25" s="72" t="s">
        <v>12</v>
      </c>
      <c r="G25" s="72"/>
      <c r="H25" s="72" t="s">
        <v>11</v>
      </c>
      <c r="I25" s="72"/>
      <c r="J25" s="72" t="s">
        <v>12</v>
      </c>
      <c r="K25" s="72"/>
      <c r="L25" s="72" t="s">
        <v>11</v>
      </c>
      <c r="M25" s="72"/>
      <c r="N25" s="72" t="s">
        <v>12</v>
      </c>
      <c r="O25" s="72"/>
      <c r="P25" s="72" t="s">
        <v>11</v>
      </c>
      <c r="Q25" s="72"/>
      <c r="R25" s="72" t="s">
        <v>12</v>
      </c>
      <c r="S25" s="72"/>
      <c r="T25" s="80"/>
      <c r="U25" s="80"/>
      <c r="V25" s="80"/>
      <c r="W25" s="80"/>
      <c r="X25" s="80"/>
      <c r="Y25" s="80"/>
      <c r="Z25" s="79"/>
      <c r="AA25" s="79"/>
      <c r="AB25" s="8"/>
      <c r="AC25" s="1" t="s">
        <v>79</v>
      </c>
      <c r="AE25" s="1" t="s">
        <v>37</v>
      </c>
    </row>
    <row r="26" spans="1:31" ht="11.25" customHeight="1" x14ac:dyDescent="0.2">
      <c r="A26" s="9"/>
      <c r="B26" s="9"/>
      <c r="C26" s="9"/>
      <c r="D26" s="23" t="s">
        <v>9</v>
      </c>
      <c r="E26" s="23" t="s">
        <v>10</v>
      </c>
      <c r="F26" s="23" t="s">
        <v>9</v>
      </c>
      <c r="G26" s="23" t="s">
        <v>10</v>
      </c>
      <c r="H26" s="23" t="s">
        <v>9</v>
      </c>
      <c r="I26" s="23" t="s">
        <v>10</v>
      </c>
      <c r="J26" s="23" t="s">
        <v>9</v>
      </c>
      <c r="K26" s="23" t="s">
        <v>10</v>
      </c>
      <c r="L26" s="23" t="s">
        <v>9</v>
      </c>
      <c r="M26" s="23" t="s">
        <v>10</v>
      </c>
      <c r="N26" s="23" t="s">
        <v>9</v>
      </c>
      <c r="O26" s="23" t="s">
        <v>10</v>
      </c>
      <c r="P26" s="23" t="s">
        <v>9</v>
      </c>
      <c r="Q26" s="23" t="s">
        <v>10</v>
      </c>
      <c r="R26" s="23" t="s">
        <v>9</v>
      </c>
      <c r="S26" s="23" t="s">
        <v>10</v>
      </c>
      <c r="T26" s="9"/>
      <c r="U26" s="9"/>
      <c r="V26" s="9"/>
      <c r="W26" s="9"/>
      <c r="X26" s="9"/>
      <c r="Y26" s="9"/>
      <c r="Z26" s="9"/>
      <c r="AA26" s="9"/>
    </row>
    <row r="27" spans="1:31" ht="45.75" customHeight="1" x14ac:dyDescent="0.2">
      <c r="A27" s="26" t="s">
        <v>99</v>
      </c>
      <c r="B27" s="37" t="s">
        <v>57</v>
      </c>
      <c r="C27" s="58">
        <v>3467</v>
      </c>
      <c r="D27" s="59">
        <v>900</v>
      </c>
      <c r="E27" s="59">
        <f>SUM(D27/C27*100)</f>
        <v>25.959042399769256</v>
      </c>
      <c r="F27" s="60">
        <v>1702</v>
      </c>
      <c r="G27" s="61">
        <f>SUM(F27-D27)/D27*100</f>
        <v>89.111111111111114</v>
      </c>
      <c r="H27" s="60">
        <v>765</v>
      </c>
      <c r="I27" s="59">
        <f>SUM(H27/C27*100)</f>
        <v>22.065186039803866</v>
      </c>
      <c r="J27" s="60">
        <v>719</v>
      </c>
      <c r="K27" s="61">
        <f>SUM(J27-H27)/H27*100</f>
        <v>-6.0130718954248366</v>
      </c>
      <c r="L27" s="60">
        <v>850</v>
      </c>
      <c r="M27" s="59">
        <f>SUM(L27/C27*100)</f>
        <v>24.51687337755985</v>
      </c>
      <c r="N27" s="62">
        <v>1152</v>
      </c>
      <c r="O27" s="61">
        <f>SUM(N27-L27)/L27*100</f>
        <v>35.529411764705884</v>
      </c>
      <c r="P27" s="62">
        <v>952</v>
      </c>
      <c r="Q27" s="59">
        <f>SUM(P27/C27*100)</f>
        <v>27.458898182867031</v>
      </c>
      <c r="R27" s="62">
        <v>1688</v>
      </c>
      <c r="S27" s="61">
        <f>SUM(R27-P27)/P27*100</f>
        <v>77.310924369747909</v>
      </c>
      <c r="T27" s="12">
        <v>14412970</v>
      </c>
      <c r="U27" s="12">
        <v>14412970</v>
      </c>
      <c r="V27" s="12">
        <v>320000</v>
      </c>
      <c r="W27" s="12">
        <v>321000</v>
      </c>
      <c r="X27" s="12">
        <v>100000</v>
      </c>
      <c r="Y27" s="12">
        <v>100000</v>
      </c>
      <c r="Z27" s="12">
        <f t="shared" ref="Z27:AA29" si="0">SUM(T27+V27+X27)</f>
        <v>14832970</v>
      </c>
      <c r="AA27" s="15">
        <f t="shared" si="0"/>
        <v>14833970</v>
      </c>
    </row>
    <row r="28" spans="1:31" ht="44.25" customHeight="1" x14ac:dyDescent="0.2">
      <c r="A28" s="26" t="s">
        <v>92</v>
      </c>
      <c r="B28" s="37" t="s">
        <v>57</v>
      </c>
      <c r="C28" s="58">
        <v>3650</v>
      </c>
      <c r="D28" s="59">
        <v>1050</v>
      </c>
      <c r="E28" s="59">
        <f>SUM(D28/C28*100)</f>
        <v>28.767123287671232</v>
      </c>
      <c r="F28" s="59">
        <v>729</v>
      </c>
      <c r="G28" s="61">
        <f>SUM(F28-D28)/D28*100</f>
        <v>-30.571428571428573</v>
      </c>
      <c r="H28" s="63">
        <v>250</v>
      </c>
      <c r="I28" s="59">
        <f>SUM(H28/C28*100)</f>
        <v>6.8493150684931505</v>
      </c>
      <c r="J28" s="63">
        <v>308</v>
      </c>
      <c r="K28" s="61">
        <f>SUM(J28-H28)/H28*100</f>
        <v>23.200000000000003</v>
      </c>
      <c r="L28" s="63">
        <v>1250</v>
      </c>
      <c r="M28" s="59">
        <f>SUM(L28/C28*100)</f>
        <v>34.246575342465754</v>
      </c>
      <c r="N28" s="63">
        <v>494</v>
      </c>
      <c r="O28" s="61">
        <f>SUM(N28-L28)/L28*100</f>
        <v>-60.480000000000004</v>
      </c>
      <c r="P28" s="63">
        <v>1100</v>
      </c>
      <c r="Q28" s="59">
        <f>SUM(P28/C28*100)</f>
        <v>30.136986301369863</v>
      </c>
      <c r="R28" s="63">
        <v>722</v>
      </c>
      <c r="S28" s="61">
        <f>SUM(R28-P28)/P28*100</f>
        <v>-34.36363636363636</v>
      </c>
      <c r="T28" s="12">
        <v>9297125</v>
      </c>
      <c r="U28" s="12">
        <v>9297125</v>
      </c>
      <c r="V28" s="12">
        <v>78430</v>
      </c>
      <c r="W28" s="12">
        <v>77421</v>
      </c>
      <c r="X28" s="12">
        <v>35000</v>
      </c>
      <c r="Y28" s="12">
        <v>35000</v>
      </c>
      <c r="Z28" s="12">
        <f t="shared" si="0"/>
        <v>9410555</v>
      </c>
      <c r="AA28" s="15">
        <f t="shared" si="0"/>
        <v>9409546</v>
      </c>
      <c r="AB28" s="1" t="s">
        <v>79</v>
      </c>
    </row>
    <row r="29" spans="1:31" ht="40.5" customHeight="1" x14ac:dyDescent="0.2">
      <c r="A29" s="26" t="s">
        <v>93</v>
      </c>
      <c r="B29" s="37" t="s">
        <v>57</v>
      </c>
      <c r="C29" s="58">
        <v>850</v>
      </c>
      <c r="D29" s="59">
        <v>139</v>
      </c>
      <c r="E29" s="59">
        <f>SUM(D29/C29*100)</f>
        <v>16.352941176470591</v>
      </c>
      <c r="F29" s="64">
        <v>106</v>
      </c>
      <c r="G29" s="61">
        <f>SUM(F29-D29)/D29*100</f>
        <v>-23.741007194244602</v>
      </c>
      <c r="H29" s="63">
        <v>150</v>
      </c>
      <c r="I29" s="59">
        <f>SUM(H29/C29*100)</f>
        <v>17.647058823529413</v>
      </c>
      <c r="J29" s="63">
        <v>74</v>
      </c>
      <c r="K29" s="61">
        <f>SUM(J29-H29)/H29*100</f>
        <v>-50.666666666666671</v>
      </c>
      <c r="L29" s="63">
        <v>261</v>
      </c>
      <c r="M29" s="59">
        <f>SUM(L29/C29*100)</f>
        <v>30.705882352941178</v>
      </c>
      <c r="N29" s="63">
        <v>101</v>
      </c>
      <c r="O29" s="61">
        <f>SUM(N29-L29)/L29*100</f>
        <v>-61.302681992337163</v>
      </c>
      <c r="P29" s="63">
        <v>300</v>
      </c>
      <c r="Q29" s="59">
        <v>35.35</v>
      </c>
      <c r="R29" s="63">
        <v>108</v>
      </c>
      <c r="S29" s="61">
        <f>SUM(R29-P29)/P29*100</f>
        <v>-64</v>
      </c>
      <c r="T29" s="12">
        <v>910495</v>
      </c>
      <c r="U29" s="12">
        <v>910495</v>
      </c>
      <c r="V29" s="12">
        <v>50000</v>
      </c>
      <c r="W29" s="12">
        <v>50000</v>
      </c>
      <c r="X29" s="12">
        <v>49910</v>
      </c>
      <c r="Y29" s="12">
        <v>49910</v>
      </c>
      <c r="Z29" s="12">
        <f t="shared" si="0"/>
        <v>1010405</v>
      </c>
      <c r="AA29" s="15">
        <f t="shared" si="0"/>
        <v>1010405</v>
      </c>
    </row>
    <row r="30" spans="1:31" ht="28.35" customHeight="1" x14ac:dyDescent="0.2">
      <c r="A30" s="73" t="s">
        <v>16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12">
        <f t="shared" ref="T30:AA30" si="1">SUM(T27:T29)</f>
        <v>24620590</v>
      </c>
      <c r="U30" s="12">
        <f t="shared" si="1"/>
        <v>24620590</v>
      </c>
      <c r="V30" s="12">
        <f t="shared" si="1"/>
        <v>448430</v>
      </c>
      <c r="W30" s="12">
        <f t="shared" si="1"/>
        <v>448421</v>
      </c>
      <c r="X30" s="12">
        <f t="shared" si="1"/>
        <v>184910</v>
      </c>
      <c r="Y30" s="12">
        <f t="shared" si="1"/>
        <v>184910</v>
      </c>
      <c r="Z30" s="12">
        <f t="shared" si="1"/>
        <v>25253930</v>
      </c>
      <c r="AA30" s="12">
        <f t="shared" si="1"/>
        <v>25253921</v>
      </c>
    </row>
    <row r="31" spans="1:31" ht="3.75" customHeight="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/>
      <c r="AA31" s="40"/>
    </row>
    <row r="32" spans="1:31" ht="15.75" customHeight="1" x14ac:dyDescent="0.2">
      <c r="A32" s="69" t="s">
        <v>13</v>
      </c>
      <c r="B32" s="69"/>
      <c r="C32" s="69"/>
      <c r="D32" s="69" t="s">
        <v>14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55"/>
      <c r="V32" s="55"/>
      <c r="W32" s="55"/>
      <c r="X32" s="69" t="s">
        <v>15</v>
      </c>
      <c r="Y32" s="69"/>
      <c r="Z32" s="69"/>
      <c r="AA32" s="69"/>
    </row>
    <row r="33" spans="1:27" ht="18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57"/>
      <c r="V33" s="57"/>
      <c r="W33" s="57"/>
      <c r="X33" s="68"/>
      <c r="Y33" s="68"/>
      <c r="Z33" s="68"/>
      <c r="AA33" s="68"/>
    </row>
    <row r="34" spans="1:27" ht="15.75" customHeight="1" x14ac:dyDescent="0.2">
      <c r="A34" s="68" t="s">
        <v>47</v>
      </c>
      <c r="B34" s="68"/>
      <c r="C34" s="68"/>
      <c r="D34" s="68" t="s">
        <v>118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57"/>
      <c r="V34" s="57"/>
      <c r="W34" s="57"/>
      <c r="X34" s="68" t="s">
        <v>120</v>
      </c>
      <c r="Y34" s="68"/>
      <c r="Z34" s="68"/>
      <c r="AA34" s="68"/>
    </row>
    <row r="35" spans="1:27" ht="15.75" customHeight="1" x14ac:dyDescent="0.2">
      <c r="A35" s="67" t="s">
        <v>48</v>
      </c>
      <c r="B35" s="67"/>
      <c r="C35" s="67"/>
      <c r="D35" s="67" t="s">
        <v>119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56"/>
      <c r="V35" s="56"/>
      <c r="W35" s="56"/>
      <c r="X35" s="67" t="s">
        <v>49</v>
      </c>
      <c r="Y35" s="67"/>
      <c r="Z35" s="67"/>
      <c r="AA35" s="67"/>
    </row>
    <row r="36" spans="1:27" ht="15.75" customHeight="1" x14ac:dyDescent="0.2"/>
    <row r="37" spans="1:27" ht="15.75" customHeight="1" x14ac:dyDescent="0.2"/>
    <row r="38" spans="1:27" ht="15.75" customHeight="1" x14ac:dyDescent="0.2"/>
  </sheetData>
  <mergeCells count="81">
    <mergeCell ref="W23:W25"/>
    <mergeCell ref="Z23:Z25"/>
    <mergeCell ref="X35:AA35"/>
    <mergeCell ref="X32:AA32"/>
    <mergeCell ref="D32:T32"/>
    <mergeCell ref="L25:M25"/>
    <mergeCell ref="N25:O25"/>
    <mergeCell ref="A30:S30"/>
    <mergeCell ref="A32:C32"/>
    <mergeCell ref="A35:C35"/>
    <mergeCell ref="D35:T35"/>
    <mergeCell ref="P25:Q25"/>
    <mergeCell ref="R25:S25"/>
    <mergeCell ref="A33:C33"/>
    <mergeCell ref="D33:T33"/>
    <mergeCell ref="X33:AA33"/>
    <mergeCell ref="A34:C34"/>
    <mergeCell ref="D34:T34"/>
    <mergeCell ref="X34:AA34"/>
    <mergeCell ref="A22:AA22"/>
    <mergeCell ref="A23:A25"/>
    <mergeCell ref="B23:B25"/>
    <mergeCell ref="C23:C25"/>
    <mergeCell ref="D23:S23"/>
    <mergeCell ref="T23:T25"/>
    <mergeCell ref="X23:X25"/>
    <mergeCell ref="Y23:Y25"/>
    <mergeCell ref="AA23:AA25"/>
    <mergeCell ref="D24:G24"/>
    <mergeCell ref="L24:O24"/>
    <mergeCell ref="P24:S24"/>
    <mergeCell ref="D25:E25"/>
    <mergeCell ref="F25:G25"/>
    <mergeCell ref="H24:K24"/>
    <mergeCell ref="H25:I25"/>
    <mergeCell ref="Y18:AA18"/>
    <mergeCell ref="A19:C19"/>
    <mergeCell ref="D19:S21"/>
    <mergeCell ref="T19:AA19"/>
    <mergeCell ref="B20:C20"/>
    <mergeCell ref="T20:AA21"/>
    <mergeCell ref="B21:C21"/>
    <mergeCell ref="B18:C18"/>
    <mergeCell ref="D18:L18"/>
    <mergeCell ref="M18:S18"/>
    <mergeCell ref="T18:X18"/>
    <mergeCell ref="J25:K25"/>
    <mergeCell ref="U23:U25"/>
    <mergeCell ref="V23:V25"/>
    <mergeCell ref="A1:AA1"/>
    <mergeCell ref="A2:M2"/>
    <mergeCell ref="AA2:AA3"/>
    <mergeCell ref="B3:C3"/>
    <mergeCell ref="D3:M3"/>
    <mergeCell ref="N3:P3"/>
    <mergeCell ref="Q3:S3"/>
    <mergeCell ref="N2:S2"/>
    <mergeCell ref="T2:Y2"/>
    <mergeCell ref="A7:D7"/>
    <mergeCell ref="E7:T7"/>
    <mergeCell ref="X7:AA7"/>
    <mergeCell ref="A8:AA8"/>
    <mergeCell ref="A10:C10"/>
    <mergeCell ref="D10:Y10"/>
    <mergeCell ref="B4:C4"/>
    <mergeCell ref="D4:M4"/>
    <mergeCell ref="N4:P4"/>
    <mergeCell ref="Q4:S4"/>
    <mergeCell ref="A14:AA14"/>
    <mergeCell ref="A9:C9"/>
    <mergeCell ref="D9:Y9"/>
    <mergeCell ref="A5:AA5"/>
    <mergeCell ref="A6:D6"/>
    <mergeCell ref="E6:T6"/>
    <mergeCell ref="X6:AA6"/>
    <mergeCell ref="A17:AA17"/>
    <mergeCell ref="A12:AA12"/>
    <mergeCell ref="A11:AA11"/>
    <mergeCell ref="A13:AA13"/>
    <mergeCell ref="A15:AA15"/>
    <mergeCell ref="A16:AA16"/>
  </mergeCells>
  <pageMargins left="0.59055118110236227" right="0.19685039370078741" top="0.98425196850393704" bottom="0.74803149606299213" header="0.31496062992125984" footer="0.31496062992125984"/>
  <pageSetup scale="70" orientation="landscape" r:id="rId1"/>
  <rowBreaks count="1" manualBreakCount="1">
    <brk id="35" max="21" man="1"/>
  </rowBreaks>
  <colBreaks count="1" manualBreakCount="1">
    <brk id="27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view="pageBreakPreview" topLeftCell="A13" zoomScaleNormal="100" zoomScaleSheetLayoutView="100" zoomScalePageLayoutView="130" workbookViewId="0">
      <selection activeCell="D19" sqref="D19:S21"/>
    </sheetView>
  </sheetViews>
  <sheetFormatPr baseColWidth="10" defaultColWidth="11.44140625" defaultRowHeight="10.199999999999999" x14ac:dyDescent="0.2"/>
  <cols>
    <col min="1" max="1" width="16" style="1" customWidth="1"/>
    <col min="2" max="2" width="9.6640625" style="1" customWidth="1"/>
    <col min="3" max="3" width="7" style="1" customWidth="1"/>
    <col min="4" max="4" width="3.5546875" style="1" customWidth="1"/>
    <col min="5" max="5" width="4.5546875" style="1" customWidth="1"/>
    <col min="6" max="6" width="2.44140625" style="1" customWidth="1"/>
    <col min="7" max="7" width="4.44140625" style="1" customWidth="1"/>
    <col min="8" max="8" width="4.6640625" style="1" customWidth="1"/>
    <col min="9" max="9" width="4.33203125" style="1" customWidth="1"/>
    <col min="10" max="10" width="3.6640625" style="1" customWidth="1"/>
    <col min="11" max="11" width="5.44140625" style="1" customWidth="1"/>
    <col min="12" max="12" width="2.44140625" style="1" customWidth="1"/>
    <col min="13" max="13" width="4.33203125" style="1" customWidth="1"/>
    <col min="14" max="14" width="2.44140625" style="1" customWidth="1"/>
    <col min="15" max="15" width="4.44140625" style="1" customWidth="1"/>
    <col min="16" max="16" width="3.5546875" style="1" customWidth="1"/>
    <col min="17" max="17" width="4.5546875" style="1" customWidth="1"/>
    <col min="18" max="18" width="4" style="1" customWidth="1"/>
    <col min="19" max="19" width="5" style="1" customWidth="1"/>
    <col min="20" max="23" width="10.88671875" style="1" customWidth="1"/>
    <col min="24" max="24" width="7.6640625" style="1" customWidth="1"/>
    <col min="25" max="25" width="9.109375" style="1" customWidth="1"/>
    <col min="26" max="26" width="11.6640625" style="1" customWidth="1"/>
    <col min="27" max="27" width="10.6640625" style="1" customWidth="1"/>
    <col min="28" max="28" width="6" style="1" customWidth="1"/>
    <col min="29" max="16384" width="11.44140625" style="1"/>
  </cols>
  <sheetData>
    <row r="1" spans="1:28" ht="20.25" customHeight="1" x14ac:dyDescent="0.2">
      <c r="A1" s="133" t="s">
        <v>117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5"/>
    </row>
    <row r="2" spans="1:28" ht="22.5" customHeight="1" x14ac:dyDescent="0.2">
      <c r="A2" s="99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  <c r="N2" s="81" t="s">
        <v>29</v>
      </c>
      <c r="O2" s="100"/>
      <c r="P2" s="100"/>
      <c r="Q2" s="100"/>
      <c r="R2" s="100"/>
      <c r="S2" s="100"/>
      <c r="T2" s="77" t="s">
        <v>30</v>
      </c>
      <c r="U2" s="77"/>
      <c r="V2" s="77"/>
      <c r="W2" s="77"/>
      <c r="X2" s="72"/>
      <c r="Y2" s="72"/>
      <c r="Z2" s="48"/>
      <c r="AA2" s="134" t="s">
        <v>22</v>
      </c>
      <c r="AB2" s="5"/>
    </row>
    <row r="3" spans="1:28" x14ac:dyDescent="0.2">
      <c r="A3" s="29" t="s">
        <v>81</v>
      </c>
      <c r="B3" s="136" t="s">
        <v>72</v>
      </c>
      <c r="C3" s="137"/>
      <c r="D3" s="136" t="s">
        <v>83</v>
      </c>
      <c r="E3" s="138"/>
      <c r="F3" s="138"/>
      <c r="G3" s="138"/>
      <c r="H3" s="138"/>
      <c r="I3" s="138"/>
      <c r="J3" s="138"/>
      <c r="K3" s="138"/>
      <c r="L3" s="138"/>
      <c r="M3" s="137"/>
      <c r="N3" s="136" t="s">
        <v>17</v>
      </c>
      <c r="O3" s="138"/>
      <c r="P3" s="137"/>
      <c r="Q3" s="136" t="s">
        <v>18</v>
      </c>
      <c r="R3" s="138"/>
      <c r="S3" s="137"/>
      <c r="T3" s="21" t="s">
        <v>19</v>
      </c>
      <c r="U3" s="36"/>
      <c r="V3" s="36"/>
      <c r="W3" s="36"/>
      <c r="X3" s="21" t="s">
        <v>20</v>
      </c>
      <c r="Y3" s="21" t="s">
        <v>21</v>
      </c>
      <c r="Z3" s="49"/>
      <c r="AA3" s="135"/>
      <c r="AB3" s="5"/>
    </row>
    <row r="4" spans="1:28" ht="76.5" customHeight="1" x14ac:dyDescent="0.2">
      <c r="A4" s="28" t="s">
        <v>73</v>
      </c>
      <c r="B4" s="127" t="s">
        <v>74</v>
      </c>
      <c r="C4" s="128"/>
      <c r="D4" s="127" t="s">
        <v>84</v>
      </c>
      <c r="E4" s="129"/>
      <c r="F4" s="129"/>
      <c r="G4" s="129"/>
      <c r="H4" s="129"/>
      <c r="I4" s="129"/>
      <c r="J4" s="129"/>
      <c r="K4" s="129"/>
      <c r="L4" s="129"/>
      <c r="M4" s="128"/>
      <c r="N4" s="130" t="s">
        <v>41</v>
      </c>
      <c r="O4" s="131"/>
      <c r="P4" s="132"/>
      <c r="Q4" s="127" t="s">
        <v>42</v>
      </c>
      <c r="R4" s="129"/>
      <c r="S4" s="128"/>
      <c r="T4" s="30" t="s">
        <v>86</v>
      </c>
      <c r="U4" s="50"/>
      <c r="V4" s="50"/>
      <c r="W4" s="50"/>
      <c r="X4" s="30" t="s">
        <v>87</v>
      </c>
      <c r="Y4" s="30" t="s">
        <v>88</v>
      </c>
      <c r="Z4" s="50"/>
      <c r="AA4" s="24" t="s">
        <v>23</v>
      </c>
      <c r="AB4" s="5"/>
    </row>
    <row r="5" spans="1:28" ht="13.5" customHeight="1" x14ac:dyDescent="0.2">
      <c r="A5" s="81" t="s">
        <v>31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3"/>
      <c r="AB5" s="5"/>
    </row>
    <row r="6" spans="1:28" ht="13.5" customHeight="1" x14ac:dyDescent="0.2">
      <c r="A6" s="77" t="s">
        <v>32</v>
      </c>
      <c r="B6" s="77"/>
      <c r="C6" s="77"/>
      <c r="D6" s="77"/>
      <c r="E6" s="126" t="s">
        <v>33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53"/>
      <c r="V6" s="53"/>
      <c r="W6" s="53"/>
      <c r="X6" s="77" t="s">
        <v>28</v>
      </c>
      <c r="Y6" s="77"/>
      <c r="Z6" s="77"/>
      <c r="AA6" s="77"/>
      <c r="AB6" s="5"/>
    </row>
    <row r="7" spans="1:28" ht="20.25" customHeight="1" x14ac:dyDescent="0.2">
      <c r="A7" s="118" t="s">
        <v>34</v>
      </c>
      <c r="B7" s="118"/>
      <c r="C7" s="118"/>
      <c r="D7" s="118"/>
      <c r="E7" s="118" t="s">
        <v>35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50"/>
      <c r="V7" s="50"/>
      <c r="W7" s="50"/>
      <c r="X7" s="118" t="s">
        <v>90</v>
      </c>
      <c r="Y7" s="118"/>
      <c r="Z7" s="118"/>
      <c r="AA7" s="118"/>
      <c r="AB7" s="5"/>
    </row>
    <row r="8" spans="1:28" ht="0.75" customHeight="1" x14ac:dyDescent="0.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1"/>
      <c r="AB8" s="5"/>
    </row>
    <row r="9" spans="1:28" ht="16.5" customHeight="1" x14ac:dyDescent="0.2">
      <c r="A9" s="72" t="s">
        <v>77</v>
      </c>
      <c r="B9" s="72"/>
      <c r="C9" s="72"/>
      <c r="D9" s="122" t="s">
        <v>58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  <c r="Z9" s="52"/>
      <c r="AA9" s="20" t="s">
        <v>36</v>
      </c>
      <c r="AB9" s="5"/>
    </row>
    <row r="10" spans="1:28" ht="19.5" customHeight="1" x14ac:dyDescent="0.2">
      <c r="A10" s="72" t="s">
        <v>26</v>
      </c>
      <c r="B10" s="72"/>
      <c r="C10" s="72"/>
      <c r="D10" s="87" t="s">
        <v>51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54"/>
      <c r="AA10" s="16">
        <v>190</v>
      </c>
      <c r="AB10" s="6"/>
    </row>
    <row r="11" spans="1:28" ht="14.25" customHeight="1" x14ac:dyDescent="0.2">
      <c r="A11" s="77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"/>
    </row>
    <row r="12" spans="1:28" ht="20.25" customHeight="1" x14ac:dyDescent="0.2">
      <c r="A12" s="118" t="s">
        <v>59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7"/>
    </row>
    <row r="13" spans="1:28" ht="18.75" customHeight="1" x14ac:dyDescent="0.2">
      <c r="A13" s="81" t="s">
        <v>27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3"/>
      <c r="AB13" s="7"/>
    </row>
    <row r="14" spans="1:28" ht="20.25" customHeight="1" x14ac:dyDescent="0.2">
      <c r="A14" s="84" t="s">
        <v>60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6"/>
      <c r="AB14" s="5"/>
    </row>
    <row r="15" spans="1:28" ht="17.25" customHeight="1" x14ac:dyDescent="0.2">
      <c r="A15" s="81" t="s">
        <v>38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3"/>
      <c r="AB15" s="5"/>
    </row>
    <row r="16" spans="1:28" ht="14.25" customHeight="1" x14ac:dyDescent="0.2">
      <c r="A16" s="84" t="s">
        <v>61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  <c r="AB16" s="5"/>
    </row>
    <row r="17" spans="1:31" ht="9.75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6"/>
    </row>
    <row r="18" spans="1:31" ht="60.75" customHeight="1" x14ac:dyDescent="0.2">
      <c r="A18" s="2" t="s">
        <v>0</v>
      </c>
      <c r="B18" s="84" t="s">
        <v>62</v>
      </c>
      <c r="C18" s="86"/>
      <c r="D18" s="125" t="s">
        <v>1</v>
      </c>
      <c r="E18" s="125"/>
      <c r="F18" s="125"/>
      <c r="G18" s="125"/>
      <c r="H18" s="125"/>
      <c r="I18" s="125"/>
      <c r="J18" s="125"/>
      <c r="K18" s="125"/>
      <c r="L18" s="125"/>
      <c r="M18" s="118" t="s">
        <v>124</v>
      </c>
      <c r="N18" s="118"/>
      <c r="O18" s="118"/>
      <c r="P18" s="118"/>
      <c r="Q18" s="118"/>
      <c r="R18" s="118"/>
      <c r="S18" s="118"/>
      <c r="T18" s="112" t="s">
        <v>4</v>
      </c>
      <c r="U18" s="113"/>
      <c r="V18" s="113"/>
      <c r="W18" s="113"/>
      <c r="X18" s="114"/>
      <c r="Y18" s="115">
        <v>44561</v>
      </c>
      <c r="Z18" s="116"/>
      <c r="AA18" s="124"/>
    </row>
    <row r="19" spans="1:31" ht="21.75" customHeight="1" x14ac:dyDescent="0.2">
      <c r="A19" s="140" t="s">
        <v>2</v>
      </c>
      <c r="B19" s="140"/>
      <c r="C19" s="140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2"/>
      <c r="T19" s="72" t="s">
        <v>3</v>
      </c>
      <c r="U19" s="72"/>
      <c r="V19" s="72"/>
      <c r="W19" s="72"/>
      <c r="X19" s="72"/>
      <c r="Y19" s="72"/>
      <c r="Z19" s="72"/>
      <c r="AA19" s="72"/>
    </row>
    <row r="20" spans="1:31" ht="15.75" customHeight="1" x14ac:dyDescent="0.2">
      <c r="A20" s="19" t="s">
        <v>5</v>
      </c>
      <c r="B20" s="87" t="s">
        <v>2</v>
      </c>
      <c r="C20" s="89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5"/>
      <c r="T20" s="143" t="s">
        <v>75</v>
      </c>
      <c r="U20" s="143"/>
      <c r="V20" s="143"/>
      <c r="W20" s="143"/>
      <c r="X20" s="143"/>
      <c r="Y20" s="143"/>
      <c r="Z20" s="143"/>
      <c r="AA20" s="143"/>
    </row>
    <row r="21" spans="1:31" ht="10.5" customHeight="1" x14ac:dyDescent="0.2">
      <c r="A21" s="3">
        <v>100</v>
      </c>
      <c r="B21" s="110">
        <v>190</v>
      </c>
      <c r="C21" s="111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  <c r="T21" s="143"/>
      <c r="U21" s="143"/>
      <c r="V21" s="143"/>
      <c r="W21" s="143"/>
      <c r="X21" s="143"/>
      <c r="Y21" s="143"/>
      <c r="Z21" s="143"/>
      <c r="AA21" s="143"/>
    </row>
    <row r="22" spans="1:31" ht="11.25" customHeight="1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31" ht="24.75" customHeight="1" x14ac:dyDescent="0.2">
      <c r="A23" s="72" t="s">
        <v>6</v>
      </c>
      <c r="B23" s="77" t="s">
        <v>7</v>
      </c>
      <c r="C23" s="77" t="s">
        <v>8</v>
      </c>
      <c r="D23" s="70" t="s">
        <v>121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 t="s">
        <v>107</v>
      </c>
      <c r="U23" s="79" t="s">
        <v>101</v>
      </c>
      <c r="V23" s="79" t="s">
        <v>108</v>
      </c>
      <c r="W23" s="79" t="s">
        <v>109</v>
      </c>
      <c r="X23" s="79" t="s">
        <v>111</v>
      </c>
      <c r="Y23" s="79" t="s">
        <v>110</v>
      </c>
      <c r="Z23" s="79" t="s">
        <v>105</v>
      </c>
      <c r="AA23" s="79" t="s">
        <v>106</v>
      </c>
      <c r="AB23" s="8"/>
    </row>
    <row r="24" spans="1:31" ht="28.5" customHeight="1" x14ac:dyDescent="0.2">
      <c r="A24" s="72"/>
      <c r="B24" s="77"/>
      <c r="C24" s="77"/>
      <c r="D24" s="70" t="s">
        <v>68</v>
      </c>
      <c r="E24" s="70"/>
      <c r="F24" s="70"/>
      <c r="G24" s="70"/>
      <c r="H24" s="70" t="s">
        <v>69</v>
      </c>
      <c r="I24" s="70"/>
      <c r="J24" s="70"/>
      <c r="K24" s="70"/>
      <c r="L24" s="71" t="s">
        <v>70</v>
      </c>
      <c r="M24" s="71"/>
      <c r="N24" s="71"/>
      <c r="O24" s="71"/>
      <c r="P24" s="71" t="s">
        <v>71</v>
      </c>
      <c r="Q24" s="71"/>
      <c r="R24" s="71"/>
      <c r="S24" s="71"/>
      <c r="T24" s="80"/>
      <c r="U24" s="80"/>
      <c r="V24" s="80"/>
      <c r="W24" s="80"/>
      <c r="X24" s="80"/>
      <c r="Y24" s="80"/>
      <c r="Z24" s="79"/>
      <c r="AA24" s="79"/>
      <c r="AB24" s="8"/>
    </row>
    <row r="25" spans="1:31" ht="23.25" customHeight="1" x14ac:dyDescent="0.2">
      <c r="A25" s="72"/>
      <c r="B25" s="77"/>
      <c r="C25" s="77"/>
      <c r="D25" s="72" t="s">
        <v>11</v>
      </c>
      <c r="E25" s="72"/>
      <c r="F25" s="72" t="s">
        <v>12</v>
      </c>
      <c r="G25" s="72"/>
      <c r="H25" s="72" t="s">
        <v>11</v>
      </c>
      <c r="I25" s="72"/>
      <c r="J25" s="72" t="s">
        <v>12</v>
      </c>
      <c r="K25" s="72"/>
      <c r="L25" s="72" t="s">
        <v>11</v>
      </c>
      <c r="M25" s="72"/>
      <c r="N25" s="72" t="s">
        <v>12</v>
      </c>
      <c r="O25" s="72"/>
      <c r="P25" s="72" t="s">
        <v>11</v>
      </c>
      <c r="Q25" s="72"/>
      <c r="R25" s="72" t="s">
        <v>12</v>
      </c>
      <c r="S25" s="72"/>
      <c r="T25" s="80"/>
      <c r="U25" s="80"/>
      <c r="V25" s="80"/>
      <c r="W25" s="80"/>
      <c r="X25" s="80"/>
      <c r="Y25" s="80"/>
      <c r="Z25" s="79"/>
      <c r="AA25" s="79"/>
      <c r="AB25" s="8"/>
      <c r="AE25" s="1" t="s">
        <v>37</v>
      </c>
    </row>
    <row r="26" spans="1:31" ht="11.25" customHeight="1" x14ac:dyDescent="0.2">
      <c r="A26" s="9"/>
      <c r="B26" s="9"/>
      <c r="C26" s="9"/>
      <c r="D26" s="23" t="s">
        <v>9</v>
      </c>
      <c r="E26" s="23" t="s">
        <v>10</v>
      </c>
      <c r="F26" s="23" t="s">
        <v>9</v>
      </c>
      <c r="G26" s="23" t="s">
        <v>10</v>
      </c>
      <c r="H26" s="23" t="s">
        <v>9</v>
      </c>
      <c r="I26" s="23" t="s">
        <v>10</v>
      </c>
      <c r="J26" s="23" t="s">
        <v>9</v>
      </c>
      <c r="K26" s="23" t="s">
        <v>10</v>
      </c>
      <c r="L26" s="23" t="s">
        <v>9</v>
      </c>
      <c r="M26" s="23" t="s">
        <v>10</v>
      </c>
      <c r="N26" s="23" t="s">
        <v>9</v>
      </c>
      <c r="O26" s="23" t="s">
        <v>10</v>
      </c>
      <c r="P26" s="23" t="s">
        <v>9</v>
      </c>
      <c r="Q26" s="23" t="s">
        <v>10</v>
      </c>
      <c r="R26" s="23" t="s">
        <v>9</v>
      </c>
      <c r="S26" s="23" t="s">
        <v>10</v>
      </c>
      <c r="T26" s="9"/>
      <c r="U26" s="9"/>
      <c r="V26" s="9"/>
      <c r="W26" s="9"/>
      <c r="X26" s="9"/>
      <c r="Y26" s="9"/>
      <c r="Z26" s="9"/>
      <c r="AA26" s="9"/>
    </row>
    <row r="27" spans="1:31" ht="45.75" customHeight="1" x14ac:dyDescent="0.2">
      <c r="A27" s="26" t="s">
        <v>96</v>
      </c>
      <c r="B27" s="18" t="s">
        <v>63</v>
      </c>
      <c r="C27" s="18">
        <v>190</v>
      </c>
      <c r="D27" s="22">
        <v>43</v>
      </c>
      <c r="E27" s="59">
        <f>SUM(D27/C27*100)</f>
        <v>22.631578947368421</v>
      </c>
      <c r="F27" s="22">
        <v>31</v>
      </c>
      <c r="G27" s="65">
        <f>SUM(F27-D27)/D27*100</f>
        <v>-27.906976744186046</v>
      </c>
      <c r="H27" s="22">
        <v>82</v>
      </c>
      <c r="I27" s="59">
        <f>SUM(H27/C27*100)</f>
        <v>43.15789473684211</v>
      </c>
      <c r="J27" s="42">
        <v>0</v>
      </c>
      <c r="K27" s="66">
        <f>SUM(J27-H27)/H27*100</f>
        <v>-100</v>
      </c>
      <c r="L27" s="22">
        <v>15</v>
      </c>
      <c r="M27" s="59">
        <f>SUM(L27/C27*100)</f>
        <v>7.8947368421052628</v>
      </c>
      <c r="N27" s="22">
        <v>17</v>
      </c>
      <c r="O27" s="66">
        <f>SUM(N27-L27)/L27*100</f>
        <v>13.333333333333334</v>
      </c>
      <c r="P27" s="22">
        <v>50</v>
      </c>
      <c r="Q27" s="59">
        <f>SUM(P27/C27*100)</f>
        <v>26.315789473684209</v>
      </c>
      <c r="R27" s="37">
        <v>30</v>
      </c>
      <c r="S27" s="66">
        <f>SUM(R27-P27)/P27*100</f>
        <v>-40</v>
      </c>
      <c r="T27" s="12">
        <v>24620589</v>
      </c>
      <c r="U27" s="12">
        <v>24620589</v>
      </c>
      <c r="V27" s="12">
        <v>1819</v>
      </c>
      <c r="W27" s="12">
        <v>1819</v>
      </c>
      <c r="X27" s="12">
        <v>0</v>
      </c>
      <c r="Y27" s="12">
        <v>0</v>
      </c>
      <c r="Z27" s="12">
        <f>SUM(T27+V27+X27)</f>
        <v>24622408</v>
      </c>
      <c r="AA27" s="15">
        <f>SUM(U27+W27+Y27)</f>
        <v>24622408</v>
      </c>
    </row>
    <row r="28" spans="1:31" ht="28.35" customHeight="1" x14ac:dyDescent="0.2">
      <c r="A28" s="73" t="s">
        <v>16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12">
        <f>SUM(T27)</f>
        <v>24620589</v>
      </c>
      <c r="U28" s="12">
        <f>SUM(U27)</f>
        <v>24620589</v>
      </c>
      <c r="V28" s="12">
        <f>SUM(V27)</f>
        <v>1819</v>
      </c>
      <c r="W28" s="12">
        <f>SUM(W27)</f>
        <v>1819</v>
      </c>
      <c r="X28" s="12">
        <f>SUM(X27)</f>
        <v>0</v>
      </c>
      <c r="Y28" s="12">
        <v>0</v>
      </c>
      <c r="Z28" s="12">
        <f>SUM(Z27)</f>
        <v>24622408</v>
      </c>
      <c r="AA28" s="12">
        <f>SUM(AA27)</f>
        <v>24622408</v>
      </c>
    </row>
    <row r="29" spans="1:31" ht="16.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31" ht="15.75" customHeight="1" x14ac:dyDescent="0.2">
      <c r="A30" s="69" t="s">
        <v>13</v>
      </c>
      <c r="B30" s="69"/>
      <c r="C30" s="69"/>
      <c r="D30" s="69" t="s">
        <v>14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55"/>
      <c r="V30" s="55"/>
      <c r="W30" s="55"/>
      <c r="X30" s="69" t="s">
        <v>15</v>
      </c>
      <c r="Y30" s="69"/>
      <c r="Z30" s="69"/>
      <c r="AA30" s="69"/>
    </row>
    <row r="31" spans="1:31" ht="18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57"/>
      <c r="V31" s="57"/>
      <c r="W31" s="57"/>
      <c r="X31" s="68"/>
      <c r="Y31" s="68"/>
      <c r="Z31" s="68"/>
      <c r="AA31" s="68"/>
    </row>
    <row r="32" spans="1:31" ht="15.75" customHeight="1" x14ac:dyDescent="0.2">
      <c r="A32" s="68" t="s">
        <v>47</v>
      </c>
      <c r="B32" s="68"/>
      <c r="C32" s="68"/>
      <c r="D32" s="68" t="s">
        <v>122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57"/>
      <c r="V32" s="57"/>
      <c r="W32" s="57"/>
      <c r="X32" s="68" t="s">
        <v>120</v>
      </c>
      <c r="Y32" s="68"/>
      <c r="Z32" s="68"/>
      <c r="AA32" s="68"/>
    </row>
    <row r="33" spans="1:27" ht="15.75" customHeight="1" x14ac:dyDescent="0.2">
      <c r="A33" s="67" t="s">
        <v>48</v>
      </c>
      <c r="B33" s="67"/>
      <c r="C33" s="67"/>
      <c r="D33" s="67" t="s">
        <v>119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56"/>
      <c r="V33" s="56"/>
      <c r="W33" s="56"/>
      <c r="X33" s="67" t="s">
        <v>49</v>
      </c>
      <c r="Y33" s="67"/>
      <c r="Z33" s="67"/>
      <c r="AA33" s="67"/>
    </row>
    <row r="34" spans="1:27" ht="15.75" customHeight="1" x14ac:dyDescent="0.2"/>
    <row r="35" spans="1:27" ht="15.75" customHeight="1" x14ac:dyDescent="0.2"/>
    <row r="36" spans="1:27" ht="15.75" customHeight="1" x14ac:dyDescent="0.2"/>
  </sheetData>
  <mergeCells count="81">
    <mergeCell ref="U23:U25"/>
    <mergeCell ref="V23:V25"/>
    <mergeCell ref="W23:W25"/>
    <mergeCell ref="Z23:Z25"/>
    <mergeCell ref="B4:C4"/>
    <mergeCell ref="D4:M4"/>
    <mergeCell ref="N4:P4"/>
    <mergeCell ref="Q4:S4"/>
    <mergeCell ref="A5:AA5"/>
    <mergeCell ref="A14:AA14"/>
    <mergeCell ref="A7:D7"/>
    <mergeCell ref="E7:T7"/>
    <mergeCell ref="X7:AA7"/>
    <mergeCell ref="A8:AA8"/>
    <mergeCell ref="A9:C9"/>
    <mergeCell ref="D9:Y9"/>
    <mergeCell ref="A1:AA1"/>
    <mergeCell ref="A2:M2"/>
    <mergeCell ref="N2:S2"/>
    <mergeCell ref="T2:Y2"/>
    <mergeCell ref="AA2:AA3"/>
    <mergeCell ref="B3:C3"/>
    <mergeCell ref="D3:M3"/>
    <mergeCell ref="N3:P3"/>
    <mergeCell ref="Q3:S3"/>
    <mergeCell ref="A6:D6"/>
    <mergeCell ref="E6:T6"/>
    <mergeCell ref="X6:AA6"/>
    <mergeCell ref="A15:AA15"/>
    <mergeCell ref="A16:AA16"/>
    <mergeCell ref="A10:C10"/>
    <mergeCell ref="D10:Y10"/>
    <mergeCell ref="A11:AA11"/>
    <mergeCell ref="A12:AA12"/>
    <mergeCell ref="A13:AA13"/>
    <mergeCell ref="A17:AA17"/>
    <mergeCell ref="A19:C19"/>
    <mergeCell ref="D19:S21"/>
    <mergeCell ref="T19:AA19"/>
    <mergeCell ref="B20:C20"/>
    <mergeCell ref="T20:AA21"/>
    <mergeCell ref="B21:C21"/>
    <mergeCell ref="B18:C18"/>
    <mergeCell ref="D18:L18"/>
    <mergeCell ref="M18:S18"/>
    <mergeCell ref="T18:X18"/>
    <mergeCell ref="Y18:AA18"/>
    <mergeCell ref="A22:AA22"/>
    <mergeCell ref="A23:A25"/>
    <mergeCell ref="B23:B25"/>
    <mergeCell ref="C23:C25"/>
    <mergeCell ref="D23:S23"/>
    <mergeCell ref="T23:T25"/>
    <mergeCell ref="X23:X25"/>
    <mergeCell ref="Y23:Y25"/>
    <mergeCell ref="AA23:AA25"/>
    <mergeCell ref="H24:K24"/>
    <mergeCell ref="H25:I25"/>
    <mergeCell ref="J25:K25"/>
    <mergeCell ref="D24:G24"/>
    <mergeCell ref="L24:O24"/>
    <mergeCell ref="P24:S24"/>
    <mergeCell ref="D25:E25"/>
    <mergeCell ref="F25:G25"/>
    <mergeCell ref="L25:M25"/>
    <mergeCell ref="N25:O25"/>
    <mergeCell ref="P25:Q25"/>
    <mergeCell ref="R25:S25"/>
    <mergeCell ref="A28:S28"/>
    <mergeCell ref="A30:C30"/>
    <mergeCell ref="D30:T30"/>
    <mergeCell ref="X30:AA30"/>
    <mergeCell ref="A31:C31"/>
    <mergeCell ref="D31:T31"/>
    <mergeCell ref="X31:AA31"/>
    <mergeCell ref="A32:C32"/>
    <mergeCell ref="D32:T32"/>
    <mergeCell ref="X32:AA32"/>
    <mergeCell ref="A33:C33"/>
    <mergeCell ref="D33:T33"/>
    <mergeCell ref="X33:AA33"/>
  </mergeCells>
  <pageMargins left="0.59055118110236227" right="0.19685039370078741" top="0.98425196850393704" bottom="0.74803149606299213" header="0.31496062992125984" footer="0.31496062992125984"/>
  <pageSetup scale="73" orientation="landscape" r:id="rId1"/>
  <rowBreaks count="1" manualBreakCount="1">
    <brk id="33" max="21" man="1"/>
  </rowBreaks>
  <colBreaks count="1" manualBreakCount="1">
    <brk id="27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view="pageBreakPreview" topLeftCell="A19" zoomScaleNormal="100" zoomScaleSheetLayoutView="100" zoomScalePageLayoutView="130" workbookViewId="0">
      <selection sqref="A1:AC1"/>
    </sheetView>
  </sheetViews>
  <sheetFormatPr baseColWidth="10" defaultColWidth="11.44140625" defaultRowHeight="10.199999999999999" x14ac:dyDescent="0.2"/>
  <cols>
    <col min="1" max="1" width="16" style="1" customWidth="1"/>
    <col min="2" max="2" width="9.6640625" style="1" customWidth="1"/>
    <col min="3" max="3" width="7" style="1" customWidth="1"/>
    <col min="4" max="4" width="3.5546875" style="1" customWidth="1"/>
    <col min="5" max="5" width="3.44140625" style="1" customWidth="1"/>
    <col min="6" max="6" width="2.44140625" style="1" customWidth="1"/>
    <col min="7" max="7" width="3.33203125" style="1" customWidth="1"/>
    <col min="8" max="10" width="2.44140625" style="1" customWidth="1"/>
    <col min="11" max="11" width="3.5546875" style="1" customWidth="1"/>
    <col min="12" max="14" width="2.44140625" style="1" customWidth="1"/>
    <col min="15" max="15" width="3.88671875" style="1" customWidth="1"/>
    <col min="16" max="18" width="2.44140625" style="1" customWidth="1"/>
    <col min="19" max="19" width="2.6640625" style="1" customWidth="1"/>
    <col min="20" max="23" width="9.44140625" style="1" customWidth="1"/>
    <col min="24" max="24" width="9.88671875" style="1" customWidth="1"/>
    <col min="25" max="28" width="9.33203125" style="1" customWidth="1"/>
    <col min="29" max="29" width="10.33203125" style="1" customWidth="1"/>
    <col min="30" max="30" width="6" style="1" customWidth="1"/>
    <col min="31" max="16384" width="11.44140625" style="1"/>
  </cols>
  <sheetData>
    <row r="1" spans="1:30" ht="20.25" customHeight="1" x14ac:dyDescent="0.2">
      <c r="A1" s="133" t="s">
        <v>117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5"/>
    </row>
    <row r="2" spans="1:30" ht="22.5" customHeight="1" x14ac:dyDescent="0.2">
      <c r="A2" s="99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  <c r="N2" s="81" t="s">
        <v>29</v>
      </c>
      <c r="O2" s="100"/>
      <c r="P2" s="100"/>
      <c r="Q2" s="100"/>
      <c r="R2" s="100"/>
      <c r="S2" s="100"/>
      <c r="T2" s="77" t="s">
        <v>30</v>
      </c>
      <c r="U2" s="77"/>
      <c r="V2" s="77"/>
      <c r="W2" s="77"/>
      <c r="X2" s="72"/>
      <c r="Y2" s="72"/>
      <c r="Z2" s="48"/>
      <c r="AA2" s="48"/>
      <c r="AB2" s="48"/>
      <c r="AC2" s="134" t="s">
        <v>22</v>
      </c>
      <c r="AD2" s="5"/>
    </row>
    <row r="3" spans="1:30" x14ac:dyDescent="0.2">
      <c r="A3" s="36" t="s">
        <v>81</v>
      </c>
      <c r="B3" s="136" t="s">
        <v>72</v>
      </c>
      <c r="C3" s="137"/>
      <c r="D3" s="136" t="s">
        <v>83</v>
      </c>
      <c r="E3" s="138"/>
      <c r="F3" s="138"/>
      <c r="G3" s="138"/>
      <c r="H3" s="138"/>
      <c r="I3" s="138"/>
      <c r="J3" s="138"/>
      <c r="K3" s="138"/>
      <c r="L3" s="138"/>
      <c r="M3" s="137"/>
      <c r="N3" s="136" t="s">
        <v>17</v>
      </c>
      <c r="O3" s="138"/>
      <c r="P3" s="137"/>
      <c r="Q3" s="136" t="s">
        <v>18</v>
      </c>
      <c r="R3" s="138"/>
      <c r="S3" s="137"/>
      <c r="T3" s="36" t="s">
        <v>19</v>
      </c>
      <c r="U3" s="36"/>
      <c r="V3" s="36"/>
      <c r="W3" s="36"/>
      <c r="X3" s="36" t="s">
        <v>20</v>
      </c>
      <c r="Y3" s="36" t="s">
        <v>21</v>
      </c>
      <c r="Z3" s="49"/>
      <c r="AA3" s="49"/>
      <c r="AB3" s="49"/>
      <c r="AC3" s="135"/>
      <c r="AD3" s="5"/>
    </row>
    <row r="4" spans="1:30" ht="79.5" customHeight="1" x14ac:dyDescent="0.2">
      <c r="A4" s="32" t="s">
        <v>73</v>
      </c>
      <c r="B4" s="127" t="s">
        <v>74</v>
      </c>
      <c r="C4" s="128"/>
      <c r="D4" s="127" t="s">
        <v>84</v>
      </c>
      <c r="E4" s="129"/>
      <c r="F4" s="129"/>
      <c r="G4" s="129"/>
      <c r="H4" s="129"/>
      <c r="I4" s="129"/>
      <c r="J4" s="129"/>
      <c r="K4" s="129"/>
      <c r="L4" s="129"/>
      <c r="M4" s="128"/>
      <c r="N4" s="130" t="s">
        <v>41</v>
      </c>
      <c r="O4" s="131"/>
      <c r="P4" s="132"/>
      <c r="Q4" s="127" t="s">
        <v>42</v>
      </c>
      <c r="R4" s="129"/>
      <c r="S4" s="128"/>
      <c r="T4" s="32" t="s">
        <v>86</v>
      </c>
      <c r="U4" s="50"/>
      <c r="V4" s="50"/>
      <c r="W4" s="50"/>
      <c r="X4" s="32" t="s">
        <v>87</v>
      </c>
      <c r="Y4" s="32" t="s">
        <v>88</v>
      </c>
      <c r="Z4" s="50"/>
      <c r="AA4" s="45"/>
      <c r="AB4" s="50"/>
      <c r="AC4" s="32" t="s">
        <v>23</v>
      </c>
      <c r="AD4" s="5"/>
    </row>
    <row r="5" spans="1:30" ht="13.5" customHeight="1" x14ac:dyDescent="0.2">
      <c r="A5" s="81" t="s">
        <v>31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3"/>
      <c r="AD5" s="5"/>
    </row>
    <row r="6" spans="1:30" ht="13.5" customHeight="1" x14ac:dyDescent="0.2">
      <c r="A6" s="77" t="s">
        <v>32</v>
      </c>
      <c r="B6" s="77"/>
      <c r="C6" s="77"/>
      <c r="D6" s="77"/>
      <c r="E6" s="126" t="s">
        <v>33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53"/>
      <c r="V6" s="53"/>
      <c r="W6" s="53"/>
      <c r="X6" s="77" t="s">
        <v>28</v>
      </c>
      <c r="Y6" s="77"/>
      <c r="Z6" s="77"/>
      <c r="AA6" s="77"/>
      <c r="AB6" s="77"/>
      <c r="AC6" s="77"/>
      <c r="AD6" s="5"/>
    </row>
    <row r="7" spans="1:30" ht="20.25" customHeight="1" x14ac:dyDescent="0.2">
      <c r="A7" s="118" t="s">
        <v>34</v>
      </c>
      <c r="B7" s="118"/>
      <c r="C7" s="118"/>
      <c r="D7" s="118"/>
      <c r="E7" s="118" t="s">
        <v>35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50"/>
      <c r="V7" s="50"/>
      <c r="W7" s="50"/>
      <c r="X7" s="118" t="s">
        <v>90</v>
      </c>
      <c r="Y7" s="118"/>
      <c r="Z7" s="118"/>
      <c r="AA7" s="118"/>
      <c r="AB7" s="118"/>
      <c r="AC7" s="118"/>
      <c r="AD7" s="5"/>
    </row>
    <row r="8" spans="1:30" ht="2.25" customHeight="1" x14ac:dyDescent="0.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1"/>
      <c r="AD8" s="5"/>
    </row>
    <row r="9" spans="1:30" ht="16.5" customHeight="1" x14ac:dyDescent="0.2">
      <c r="A9" s="72" t="s">
        <v>78</v>
      </c>
      <c r="B9" s="72"/>
      <c r="C9" s="72"/>
      <c r="D9" s="122" t="s">
        <v>97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  <c r="Z9" s="52"/>
      <c r="AA9" s="47"/>
      <c r="AB9" s="52"/>
      <c r="AC9" s="33" t="s">
        <v>36</v>
      </c>
      <c r="AD9" s="5"/>
    </row>
    <row r="10" spans="1:30" ht="19.5" customHeight="1" x14ac:dyDescent="0.2">
      <c r="A10" s="72" t="s">
        <v>26</v>
      </c>
      <c r="B10" s="72"/>
      <c r="C10" s="72"/>
      <c r="D10" s="122" t="s">
        <v>85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51"/>
      <c r="AA10" s="46"/>
      <c r="AB10" s="51"/>
      <c r="AC10" s="32">
        <v>5</v>
      </c>
      <c r="AD10" s="6"/>
    </row>
    <row r="11" spans="1:30" ht="14.25" customHeight="1" x14ac:dyDescent="0.2">
      <c r="A11" s="77" t="s">
        <v>25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"/>
    </row>
    <row r="12" spans="1:30" ht="24.75" customHeight="1" x14ac:dyDescent="0.2">
      <c r="A12" s="118" t="s">
        <v>64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7"/>
    </row>
    <row r="13" spans="1:30" ht="18.75" customHeight="1" x14ac:dyDescent="0.2">
      <c r="A13" s="81" t="s">
        <v>27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  <c r="AD13" s="7"/>
    </row>
    <row r="14" spans="1:30" ht="18.75" customHeight="1" x14ac:dyDescent="0.2">
      <c r="A14" s="84" t="s">
        <v>65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6"/>
      <c r="AD14" s="5"/>
    </row>
    <row r="15" spans="1:30" ht="17.25" customHeight="1" x14ac:dyDescent="0.2">
      <c r="A15" s="81" t="s">
        <v>38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3"/>
      <c r="AD15" s="5"/>
    </row>
    <row r="16" spans="1:30" ht="14.25" customHeight="1" x14ac:dyDescent="0.2">
      <c r="A16" s="84" t="s">
        <v>66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5"/>
    </row>
    <row r="17" spans="1:33" ht="9.75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6"/>
    </row>
    <row r="18" spans="1:33" ht="58.5" customHeight="1" x14ac:dyDescent="0.2">
      <c r="A18" s="2" t="s">
        <v>0</v>
      </c>
      <c r="B18" s="84" t="s">
        <v>80</v>
      </c>
      <c r="C18" s="86"/>
      <c r="D18" s="125" t="s">
        <v>1</v>
      </c>
      <c r="E18" s="125"/>
      <c r="F18" s="125"/>
      <c r="G18" s="125"/>
      <c r="H18" s="125"/>
      <c r="I18" s="125"/>
      <c r="J18" s="125"/>
      <c r="K18" s="125"/>
      <c r="L18" s="125"/>
      <c r="M18" s="118" t="s">
        <v>123</v>
      </c>
      <c r="N18" s="118"/>
      <c r="O18" s="118"/>
      <c r="P18" s="118"/>
      <c r="Q18" s="118"/>
      <c r="R18" s="118"/>
      <c r="S18" s="118"/>
      <c r="T18" s="112" t="s">
        <v>4</v>
      </c>
      <c r="U18" s="113"/>
      <c r="V18" s="113"/>
      <c r="W18" s="113"/>
      <c r="X18" s="114"/>
      <c r="Y18" s="115">
        <v>44561</v>
      </c>
      <c r="Z18" s="116"/>
      <c r="AA18" s="116"/>
      <c r="AB18" s="116"/>
      <c r="AC18" s="124"/>
    </row>
    <row r="19" spans="1:33" ht="21.75" customHeight="1" x14ac:dyDescent="0.2">
      <c r="A19" s="140" t="s">
        <v>2</v>
      </c>
      <c r="B19" s="140"/>
      <c r="C19" s="140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2"/>
      <c r="T19" s="72" t="s">
        <v>3</v>
      </c>
      <c r="U19" s="72"/>
      <c r="V19" s="72"/>
      <c r="W19" s="72"/>
      <c r="X19" s="72"/>
      <c r="Y19" s="72"/>
      <c r="Z19" s="72"/>
      <c r="AA19" s="72"/>
      <c r="AB19" s="72"/>
      <c r="AC19" s="72"/>
    </row>
    <row r="20" spans="1:33" ht="15.75" customHeight="1" x14ac:dyDescent="0.2">
      <c r="A20" s="34" t="s">
        <v>5</v>
      </c>
      <c r="B20" s="87" t="s">
        <v>2</v>
      </c>
      <c r="C20" s="89"/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5"/>
      <c r="T20" s="143" t="s">
        <v>75</v>
      </c>
      <c r="U20" s="143"/>
      <c r="V20" s="143"/>
      <c r="W20" s="143"/>
      <c r="X20" s="143"/>
      <c r="Y20" s="143"/>
      <c r="Z20" s="143"/>
      <c r="AA20" s="143"/>
      <c r="AB20" s="143"/>
      <c r="AC20" s="143"/>
    </row>
    <row r="21" spans="1:33" ht="12.75" customHeight="1" x14ac:dyDescent="0.2">
      <c r="A21" s="3">
        <v>100</v>
      </c>
      <c r="B21" s="110">
        <v>12</v>
      </c>
      <c r="C21" s="111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</row>
    <row r="22" spans="1:33" ht="3" customHeight="1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33" ht="24.75" customHeight="1" x14ac:dyDescent="0.2">
      <c r="A23" s="72" t="s">
        <v>6</v>
      </c>
      <c r="B23" s="77" t="s">
        <v>7</v>
      </c>
      <c r="C23" s="77" t="s">
        <v>8</v>
      </c>
      <c r="D23" s="70" t="s">
        <v>116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9" t="s">
        <v>107</v>
      </c>
      <c r="U23" s="79" t="s">
        <v>101</v>
      </c>
      <c r="V23" s="79" t="s">
        <v>108</v>
      </c>
      <c r="W23" s="79" t="s">
        <v>109</v>
      </c>
      <c r="X23" s="79" t="s">
        <v>111</v>
      </c>
      <c r="Y23" s="79" t="s">
        <v>110</v>
      </c>
      <c r="Z23" s="79" t="s">
        <v>112</v>
      </c>
      <c r="AA23" s="79" t="s">
        <v>113</v>
      </c>
      <c r="AB23" s="79" t="s">
        <v>105</v>
      </c>
      <c r="AC23" s="79" t="s">
        <v>106</v>
      </c>
      <c r="AD23" s="8"/>
    </row>
    <row r="24" spans="1:33" ht="28.5" customHeight="1" x14ac:dyDescent="0.2">
      <c r="A24" s="72"/>
      <c r="B24" s="77"/>
      <c r="C24" s="77"/>
      <c r="D24" s="70" t="s">
        <v>68</v>
      </c>
      <c r="E24" s="70"/>
      <c r="F24" s="70"/>
      <c r="G24" s="70"/>
      <c r="H24" s="70" t="s">
        <v>69</v>
      </c>
      <c r="I24" s="70"/>
      <c r="J24" s="70"/>
      <c r="K24" s="70"/>
      <c r="L24" s="71" t="s">
        <v>70</v>
      </c>
      <c r="M24" s="71"/>
      <c r="N24" s="71"/>
      <c r="O24" s="71"/>
      <c r="P24" s="71" t="s">
        <v>71</v>
      </c>
      <c r="Q24" s="71"/>
      <c r="R24" s="71"/>
      <c r="S24" s="71"/>
      <c r="T24" s="80"/>
      <c r="U24" s="80"/>
      <c r="V24" s="80"/>
      <c r="W24" s="80"/>
      <c r="X24" s="80"/>
      <c r="Y24" s="80"/>
      <c r="Z24" s="80"/>
      <c r="AA24" s="80"/>
      <c r="AB24" s="79"/>
      <c r="AC24" s="79"/>
      <c r="AD24" s="8"/>
    </row>
    <row r="25" spans="1:33" ht="23.25" customHeight="1" x14ac:dyDescent="0.2">
      <c r="A25" s="72"/>
      <c r="B25" s="77"/>
      <c r="C25" s="77"/>
      <c r="D25" s="72" t="s">
        <v>11</v>
      </c>
      <c r="E25" s="72"/>
      <c r="F25" s="72" t="s">
        <v>12</v>
      </c>
      <c r="G25" s="72"/>
      <c r="H25" s="72" t="s">
        <v>11</v>
      </c>
      <c r="I25" s="72"/>
      <c r="J25" s="72" t="s">
        <v>12</v>
      </c>
      <c r="K25" s="72"/>
      <c r="L25" s="72" t="s">
        <v>11</v>
      </c>
      <c r="M25" s="72"/>
      <c r="N25" s="72" t="s">
        <v>12</v>
      </c>
      <c r="O25" s="72"/>
      <c r="P25" s="72" t="s">
        <v>11</v>
      </c>
      <c r="Q25" s="72"/>
      <c r="R25" s="72" t="s">
        <v>12</v>
      </c>
      <c r="S25" s="72"/>
      <c r="T25" s="80"/>
      <c r="U25" s="80"/>
      <c r="V25" s="80"/>
      <c r="W25" s="80"/>
      <c r="X25" s="80"/>
      <c r="Y25" s="80"/>
      <c r="Z25" s="80"/>
      <c r="AA25" s="80"/>
      <c r="AB25" s="79"/>
      <c r="AC25" s="79"/>
      <c r="AD25" s="8"/>
      <c r="AG25" s="1" t="s">
        <v>37</v>
      </c>
    </row>
    <row r="26" spans="1:33" ht="11.25" customHeight="1" x14ac:dyDescent="0.2">
      <c r="A26" s="9"/>
      <c r="B26" s="9"/>
      <c r="C26" s="9"/>
      <c r="D26" s="31" t="s">
        <v>9</v>
      </c>
      <c r="E26" s="31" t="s">
        <v>10</v>
      </c>
      <c r="F26" s="31" t="s">
        <v>9</v>
      </c>
      <c r="G26" s="31" t="s">
        <v>10</v>
      </c>
      <c r="H26" s="31" t="s">
        <v>9</v>
      </c>
      <c r="I26" s="31" t="s">
        <v>10</v>
      </c>
      <c r="J26" s="31" t="s">
        <v>9</v>
      </c>
      <c r="K26" s="31" t="s">
        <v>10</v>
      </c>
      <c r="L26" s="31" t="s">
        <v>9</v>
      </c>
      <c r="M26" s="31" t="s">
        <v>10</v>
      </c>
      <c r="N26" s="31" t="s">
        <v>9</v>
      </c>
      <c r="O26" s="31" t="s">
        <v>10</v>
      </c>
      <c r="P26" s="31" t="s">
        <v>9</v>
      </c>
      <c r="Q26" s="31" t="s">
        <v>10</v>
      </c>
      <c r="R26" s="31" t="s">
        <v>9</v>
      </c>
      <c r="S26" s="31" t="s">
        <v>10</v>
      </c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33" ht="45.75" customHeight="1" x14ac:dyDescent="0.2">
      <c r="A27" s="27" t="s">
        <v>98</v>
      </c>
      <c r="B27" s="35" t="s">
        <v>67</v>
      </c>
      <c r="C27" s="35">
        <v>12</v>
      </c>
      <c r="D27" s="35">
        <v>3</v>
      </c>
      <c r="E27" s="35">
        <v>25</v>
      </c>
      <c r="F27" s="35">
        <v>3</v>
      </c>
      <c r="G27" s="37">
        <v>25</v>
      </c>
      <c r="H27" s="35">
        <v>3</v>
      </c>
      <c r="I27" s="35">
        <v>25</v>
      </c>
      <c r="J27" s="35">
        <v>3</v>
      </c>
      <c r="K27" s="37">
        <v>25</v>
      </c>
      <c r="L27" s="35">
        <v>3</v>
      </c>
      <c r="M27" s="35">
        <v>25</v>
      </c>
      <c r="N27" s="35">
        <v>3</v>
      </c>
      <c r="O27" s="37">
        <v>25</v>
      </c>
      <c r="P27" s="35">
        <v>3</v>
      </c>
      <c r="Q27" s="35">
        <v>25</v>
      </c>
      <c r="R27" s="35">
        <v>3</v>
      </c>
      <c r="S27" s="37">
        <v>25</v>
      </c>
      <c r="T27" s="43">
        <v>25686168</v>
      </c>
      <c r="U27" s="43">
        <v>25658168</v>
      </c>
      <c r="V27" s="43">
        <v>1269602</v>
      </c>
      <c r="W27" s="43">
        <v>1205041</v>
      </c>
      <c r="X27" s="43">
        <v>1343099</v>
      </c>
      <c r="Y27" s="43">
        <v>1205277</v>
      </c>
      <c r="Z27" s="43">
        <v>0</v>
      </c>
      <c r="AA27" s="43">
        <v>0</v>
      </c>
      <c r="AB27" s="43">
        <f>SUM(T27+V27+X27+Z27)</f>
        <v>28298869</v>
      </c>
      <c r="AC27" s="44">
        <f>SUM(U27+W27+Y27+AA27)</f>
        <v>28068486</v>
      </c>
    </row>
    <row r="28" spans="1:33" ht="28.35" customHeight="1" x14ac:dyDescent="0.2">
      <c r="A28" s="73" t="s">
        <v>16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43">
        <f t="shared" ref="T28:AC28" si="0">SUM(T27)</f>
        <v>25686168</v>
      </c>
      <c r="U28" s="43">
        <f t="shared" si="0"/>
        <v>25658168</v>
      </c>
      <c r="V28" s="43">
        <f t="shared" si="0"/>
        <v>1269602</v>
      </c>
      <c r="W28" s="43">
        <f t="shared" si="0"/>
        <v>1205041</v>
      </c>
      <c r="X28" s="43">
        <f t="shared" si="0"/>
        <v>1343099</v>
      </c>
      <c r="Y28" s="43">
        <f t="shared" si="0"/>
        <v>1205277</v>
      </c>
      <c r="Z28" s="43">
        <f t="shared" si="0"/>
        <v>0</v>
      </c>
      <c r="AA28" s="43">
        <f t="shared" si="0"/>
        <v>0</v>
      </c>
      <c r="AB28" s="43">
        <f t="shared" si="0"/>
        <v>28298869</v>
      </c>
      <c r="AC28" s="43">
        <f t="shared" si="0"/>
        <v>28068486</v>
      </c>
    </row>
    <row r="29" spans="1:33" ht="16.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33" ht="15.75" customHeight="1" x14ac:dyDescent="0.2">
      <c r="A30" s="69" t="s">
        <v>13</v>
      </c>
      <c r="B30" s="69"/>
      <c r="C30" s="69"/>
      <c r="D30" s="69" t="s">
        <v>14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55"/>
      <c r="V30" s="55"/>
      <c r="W30" s="55"/>
      <c r="X30" s="69" t="s">
        <v>15</v>
      </c>
      <c r="Y30" s="69"/>
      <c r="Z30" s="69"/>
      <c r="AA30" s="69"/>
      <c r="AB30" s="69"/>
      <c r="AC30" s="69"/>
    </row>
    <row r="31" spans="1:33" ht="18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57"/>
      <c r="V31" s="57"/>
      <c r="W31" s="57"/>
      <c r="X31" s="68"/>
      <c r="Y31" s="68"/>
      <c r="Z31" s="68"/>
      <c r="AA31" s="68"/>
      <c r="AB31" s="68"/>
      <c r="AC31" s="68"/>
    </row>
    <row r="32" spans="1:33" ht="15.75" customHeight="1" x14ac:dyDescent="0.2">
      <c r="A32" s="68" t="s">
        <v>47</v>
      </c>
      <c r="B32" s="68"/>
      <c r="C32" s="68"/>
      <c r="D32" s="68" t="s">
        <v>118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57"/>
      <c r="V32" s="57"/>
      <c r="W32" s="57"/>
      <c r="X32" s="68" t="s">
        <v>120</v>
      </c>
      <c r="Y32" s="68"/>
      <c r="Z32" s="68"/>
      <c r="AA32" s="68"/>
      <c r="AB32" s="68"/>
      <c r="AC32" s="68"/>
    </row>
    <row r="33" spans="1:29" ht="15.75" customHeight="1" x14ac:dyDescent="0.2">
      <c r="A33" s="67" t="s">
        <v>48</v>
      </c>
      <c r="B33" s="67"/>
      <c r="C33" s="67"/>
      <c r="D33" s="67" t="s">
        <v>119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56"/>
      <c r="V33" s="56"/>
      <c r="W33" s="56"/>
      <c r="X33" s="67" t="s">
        <v>49</v>
      </c>
      <c r="Y33" s="67"/>
      <c r="Z33" s="67"/>
      <c r="AA33" s="67"/>
      <c r="AB33" s="67"/>
      <c r="AC33" s="67"/>
    </row>
    <row r="34" spans="1:29" ht="15.75" customHeight="1" x14ac:dyDescent="0.2"/>
    <row r="35" spans="1:29" ht="15.75" customHeight="1" x14ac:dyDescent="0.2"/>
    <row r="36" spans="1:29" ht="15.75" customHeight="1" x14ac:dyDescent="0.2"/>
  </sheetData>
  <mergeCells count="83">
    <mergeCell ref="V23:V25"/>
    <mergeCell ref="W23:W25"/>
    <mergeCell ref="Z23:Z25"/>
    <mergeCell ref="AB23:AB25"/>
    <mergeCell ref="A33:C33"/>
    <mergeCell ref="D33:T33"/>
    <mergeCell ref="X33:AC33"/>
    <mergeCell ref="D30:T30"/>
    <mergeCell ref="X30:AC30"/>
    <mergeCell ref="A32:C32"/>
    <mergeCell ref="D32:T32"/>
    <mergeCell ref="X32:AC32"/>
    <mergeCell ref="A31:C31"/>
    <mergeCell ref="D31:T31"/>
    <mergeCell ref="X31:AC31"/>
    <mergeCell ref="A28:S28"/>
    <mergeCell ref="A30:C30"/>
    <mergeCell ref="A19:C19"/>
    <mergeCell ref="D19:S21"/>
    <mergeCell ref="A23:A25"/>
    <mergeCell ref="B23:B25"/>
    <mergeCell ref="C23:C25"/>
    <mergeCell ref="D23:S23"/>
    <mergeCell ref="L25:M25"/>
    <mergeCell ref="P25:Q25"/>
    <mergeCell ref="T19:AC19"/>
    <mergeCell ref="B20:C20"/>
    <mergeCell ref="T20:AC21"/>
    <mergeCell ref="B21:C21"/>
    <mergeCell ref="A22:AC22"/>
    <mergeCell ref="T23:T25"/>
    <mergeCell ref="AC23:AC25"/>
    <mergeCell ref="D24:G24"/>
    <mergeCell ref="H24:K24"/>
    <mergeCell ref="L24:O24"/>
    <mergeCell ref="P24:S24"/>
    <mergeCell ref="D25:E25"/>
    <mergeCell ref="F25:G25"/>
    <mergeCell ref="H25:I25"/>
    <mergeCell ref="N25:O25"/>
    <mergeCell ref="J25:K25"/>
    <mergeCell ref="R25:S25"/>
    <mergeCell ref="AA23:AA25"/>
    <mergeCell ref="X23:X25"/>
    <mergeCell ref="Y23:Y25"/>
    <mergeCell ref="U23:U25"/>
    <mergeCell ref="A15:AC15"/>
    <mergeCell ref="A16:AC16"/>
    <mergeCell ref="A17:AC17"/>
    <mergeCell ref="B18:C18"/>
    <mergeCell ref="D18:L18"/>
    <mergeCell ref="M18:S18"/>
    <mergeCell ref="T18:X18"/>
    <mergeCell ref="Y18:AC18"/>
    <mergeCell ref="A5:AC5"/>
    <mergeCell ref="A14:AC14"/>
    <mergeCell ref="A7:D7"/>
    <mergeCell ref="E7:T7"/>
    <mergeCell ref="X7:AC7"/>
    <mergeCell ref="A8:AC8"/>
    <mergeCell ref="A9:C9"/>
    <mergeCell ref="D9:Y9"/>
    <mergeCell ref="A10:C10"/>
    <mergeCell ref="D10:Y10"/>
    <mergeCell ref="A11:AC11"/>
    <mergeCell ref="A12:AC12"/>
    <mergeCell ref="A13:AC13"/>
    <mergeCell ref="A6:D6"/>
    <mergeCell ref="E6:T6"/>
    <mergeCell ref="X6:AC6"/>
    <mergeCell ref="B4:C4"/>
    <mergeCell ref="D4:M4"/>
    <mergeCell ref="N4:P4"/>
    <mergeCell ref="Q4:S4"/>
    <mergeCell ref="A1:AC1"/>
    <mergeCell ref="A2:M2"/>
    <mergeCell ref="N2:S2"/>
    <mergeCell ref="T2:Y2"/>
    <mergeCell ref="AC2:AC3"/>
    <mergeCell ref="B3:C3"/>
    <mergeCell ref="D3:M3"/>
    <mergeCell ref="N3:P3"/>
    <mergeCell ref="Q3:S3"/>
  </mergeCells>
  <pageMargins left="0.59055118110236227" right="0.19685039370078741" top="0.98425196850393704" bottom="0.74803149606299213" header="0.31496062992125984" footer="0.31496062992125984"/>
  <pageSetup scale="73" orientation="landscape" r:id="rId1"/>
  <rowBreaks count="1" manualBreakCount="1">
    <brk id="33" max="21" man="1"/>
  </rowBreaks>
  <colBreaks count="1" manualBreakCount="1">
    <brk id="2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Programa1 </vt:lpstr>
      <vt:lpstr>Programa2</vt:lpstr>
      <vt:lpstr>Programa3</vt:lpstr>
      <vt:lpstr>Programa4</vt:lpstr>
      <vt:lpstr>'Programa1 '!Área_de_impresión</vt:lpstr>
      <vt:lpstr>Programa2!Área_de_impresión</vt:lpstr>
      <vt:lpstr>Programa3!Área_de_impresión</vt:lpstr>
      <vt:lpstr>Programa4!Área_de_impresión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UT-Mar</dc:creator>
  <cp:lastModifiedBy>USUARIO</cp:lastModifiedBy>
  <cp:lastPrinted>2022-02-02T19:54:23Z</cp:lastPrinted>
  <dcterms:created xsi:type="dcterms:W3CDTF">2018-08-21T15:00:31Z</dcterms:created>
  <dcterms:modified xsi:type="dcterms:W3CDTF">2022-02-02T20:03:49Z</dcterms:modified>
</cp:coreProperties>
</file>