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ueva carpeta\PTN\Transparencia\FRACCIÓN VIII\"/>
    </mc:Choice>
  </mc:AlternateContent>
  <bookViews>
    <workbookView xWindow="0" yWindow="0" windowWidth="19440" windowHeight="7635" tabRatio="866"/>
  </bookViews>
  <sheets>
    <sheet name="Reporte de Formatos" sheetId="1" r:id="rId1"/>
    <sheet name="Hidden_1" sheetId="2" r:id="rId2"/>
    <sheet name="Hidden_2" sheetId="3" r:id="rId3"/>
    <sheet name="Tabla_221223" sheetId="4" r:id="rId4"/>
    <sheet name="Tabla_221225" sheetId="5" r:id="rId5"/>
    <sheet name="Tabla_221221" sheetId="6" r:id="rId6"/>
    <sheet name="Tabla_221222" sheetId="7" r:id="rId7"/>
    <sheet name="Tabla_221228" sheetId="8" r:id="rId8"/>
    <sheet name="Tabla_221224" sheetId="9" r:id="rId9"/>
    <sheet name="Tabla_221226" sheetId="10" r:id="rId10"/>
    <sheet name="Tabla_221229" sheetId="11" r:id="rId11"/>
    <sheet name="Tabla_221231" sheetId="12" r:id="rId12"/>
    <sheet name="Tabla_221230" sheetId="13" r:id="rId13"/>
    <sheet name="Tabla_221232" sheetId="14" r:id="rId14"/>
    <sheet name="Tabla_221233" sheetId="15" r:id="rId15"/>
    <sheet name="Tabla_221234" sheetId="16" r:id="rId16"/>
    <sheet name="Tabla_221227" sheetId="17" r:id="rId17"/>
  </sheets>
  <definedNames>
    <definedName name="Hidden_12">Hidden_1!$A$1:$A$10</definedName>
    <definedName name="Hidden_210">Hidden_2!$A$1:$A$2</definedName>
  </definedNames>
  <calcPr calcId="162913"/>
</workbook>
</file>

<file path=xl/calcChain.xml><?xml version="1.0" encoding="utf-8"?>
<calcChain xmlns="http://schemas.openxmlformats.org/spreadsheetml/2006/main">
  <c r="M29" i="1" l="1"/>
  <c r="L29" i="1"/>
  <c r="M28" i="1"/>
  <c r="L28" i="1"/>
  <c r="M27" i="1"/>
  <c r="L27" i="1"/>
  <c r="M26" i="1"/>
  <c r="L26" i="1"/>
  <c r="M25" i="1"/>
  <c r="L25" i="1"/>
  <c r="M24" i="1"/>
  <c r="L24" i="1"/>
  <c r="M23" i="1"/>
  <c r="M22" i="1"/>
  <c r="L22" i="1"/>
  <c r="L23" i="1"/>
  <c r="M21" i="1"/>
  <c r="L21" i="1"/>
  <c r="M19" i="1"/>
  <c r="M20" i="1"/>
  <c r="L19" i="1"/>
  <c r="L20" i="1"/>
  <c r="M18" i="1"/>
  <c r="L18" i="1"/>
  <c r="M17" i="1"/>
  <c r="L17" i="1"/>
  <c r="M16" i="1"/>
  <c r="L16" i="1"/>
  <c r="M15" i="1"/>
  <c r="L15" i="1"/>
  <c r="M14" i="1"/>
  <c r="L14" i="1"/>
  <c r="L13" i="1"/>
  <c r="M12" i="1"/>
  <c r="L12" i="1"/>
  <c r="M11" i="1"/>
  <c r="L11" i="1"/>
  <c r="M10" i="1"/>
  <c r="L10" i="1"/>
  <c r="M9" i="1"/>
  <c r="L9" i="1"/>
</calcChain>
</file>

<file path=xl/sharedStrings.xml><?xml version="1.0" encoding="utf-8"?>
<sst xmlns="http://schemas.openxmlformats.org/spreadsheetml/2006/main" count="757" uniqueCount="274">
  <si>
    <t>35251</t>
  </si>
  <si>
    <t>TÍTULO</t>
  </si>
  <si>
    <t>NOMBRE CORTO</t>
  </si>
  <si>
    <t>DESCRIPCIÓN</t>
  </si>
  <si>
    <t>Remuneración bruta y neta</t>
  </si>
  <si>
    <t>LTAIPEG81VIII.</t>
  </si>
  <si>
    <t>La remuneración bruta y neta de todos los servidores públicos de base o de confianza, de todas las percepciones, incluyendo   sueldos, prestaciones, gratificaciones, primas, comisiones, dietas, bonos, estímulos, ingresos y sistemas de compensación, señalando la periodicidad de dicha remuneración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</si>
  <si>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</si>
  <si>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</si>
  <si>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</si>
  <si>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</si>
  <si>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</si>
  <si>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</si>
  <si>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</si>
  <si>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</si>
  <si>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</si>
  <si>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221211</t>
  </si>
  <si>
    <t>221212</t>
  </si>
  <si>
    <t>221220</t>
  </si>
  <si>
    <t>221206</t>
  </si>
  <si>
    <t>221213</t>
  </si>
  <si>
    <t>221214</t>
  </si>
  <si>
    <t>221215</t>
  </si>
  <si>
    <t>221207</t>
  </si>
  <si>
    <t>221208</t>
  </si>
  <si>
    <t>221209</t>
  </si>
  <si>
    <t>221219</t>
  </si>
  <si>
    <t>221217</t>
  </si>
  <si>
    <t>221218</t>
  </si>
  <si>
    <t>221223</t>
  </si>
  <si>
    <t>221225</t>
  </si>
  <si>
    <t>221221</t>
  </si>
  <si>
    <t>221222</t>
  </si>
  <si>
    <t>221228</t>
  </si>
  <si>
    <t>221224</t>
  </si>
  <si>
    <t>221226</t>
  </si>
  <si>
    <t>221229</t>
  </si>
  <si>
    <t>221231</t>
  </si>
  <si>
    <t>221230</t>
  </si>
  <si>
    <t>221232</t>
  </si>
  <si>
    <t>221233</t>
  </si>
  <si>
    <t>221234</t>
  </si>
  <si>
    <t>221227</t>
  </si>
  <si>
    <t>221216</t>
  </si>
  <si>
    <t>221210</t>
  </si>
  <si>
    <t>221235</t>
  </si>
  <si>
    <t>221236</t>
  </si>
  <si>
    <t>221237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</si>
  <si>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</si>
  <si>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</si>
  <si>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</si>
  <si>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</si>
  <si>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</si>
  <si>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</si>
  <si>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</si>
  <si>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</si>
  <si>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</si>
  <si>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</si>
  <si>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</si>
  <si>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</si>
  <si>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</si>
  <si>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</si>
  <si>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Tabla_221223</t>
  </si>
  <si>
    <t>Percepciones adicionales en especie 
Tabla_221225</t>
  </si>
  <si>
    <t>Ingresos 
Tabla_221221</t>
  </si>
  <si>
    <t>Sistemas de compensación 
Tabla_221222</t>
  </si>
  <si>
    <t>Gratificaciones 
Tabla_221228</t>
  </si>
  <si>
    <t>Primas 
Tabla_221224</t>
  </si>
  <si>
    <t>Comisiones 
Tabla_221226</t>
  </si>
  <si>
    <t>Dietas 
Tabla_221229</t>
  </si>
  <si>
    <t>Bonos 
Tabla_221231</t>
  </si>
  <si>
    <t>Estímulos 
Tabla_221230</t>
  </si>
  <si>
    <t>Apoyos económicos 
Tabla_221232</t>
  </si>
  <si>
    <t>Prestaciones económicas 
Tabla_221233</t>
  </si>
  <si>
    <t>Prestaciones en especie 
Tabla_221234</t>
  </si>
  <si>
    <t>Otro tipo de percepción 
Tabla_221227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</si>
  <si>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</si>
  <si>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</si>
  <si>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</si>
  <si>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</si>
  <si>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</si>
  <si>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</si>
  <si>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</si>
  <si>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</si>
  <si>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</si>
  <si>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</si>
  <si>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</si>
  <si>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</si>
  <si>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</si>
  <si>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</si>
  <si>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</si>
  <si>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</si>
  <si>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</si>
  <si>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25674</t>
  </si>
  <si>
    <t>25675</t>
  </si>
  <si>
    <t>25676</t>
  </si>
  <si>
    <t>25677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</si>
  <si>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</si>
  <si>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</si>
  <si>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</si>
  <si>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</si>
  <si>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</si>
  <si>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25682</t>
  </si>
  <si>
    <t>25683</t>
  </si>
  <si>
    <t>25684</t>
  </si>
  <si>
    <t>25685</t>
  </si>
  <si>
    <t>Denominación</t>
  </si>
  <si>
    <t>Monto</t>
  </si>
  <si>
    <t>Periodicidad</t>
  </si>
  <si>
    <t>25666</t>
  </si>
  <si>
    <t>25667</t>
  </si>
  <si>
    <t>25668</t>
  </si>
  <si>
    <t>25669</t>
  </si>
  <si>
    <t>25670</t>
  </si>
  <si>
    <t>25671</t>
  </si>
  <si>
    <t>25672</t>
  </si>
  <si>
    <t>25673</t>
  </si>
  <si>
    <t>25694</t>
  </si>
  <si>
    <t>25695</t>
  </si>
  <si>
    <t>25696</t>
  </si>
  <si>
    <t>25697</t>
  </si>
  <si>
    <t>25678</t>
  </si>
  <si>
    <t>25679</t>
  </si>
  <si>
    <t>25680</t>
  </si>
  <si>
    <t>25681</t>
  </si>
  <si>
    <t>25686</t>
  </si>
  <si>
    <t>25687</t>
  </si>
  <si>
    <t>25688</t>
  </si>
  <si>
    <t>25689</t>
  </si>
  <si>
    <t>Descripción</t>
  </si>
  <si>
    <t>25698</t>
  </si>
  <si>
    <t>25699</t>
  </si>
  <si>
    <t>25700</t>
  </si>
  <si>
    <t>25701</t>
  </si>
  <si>
    <t>25706</t>
  </si>
  <si>
    <t>25707</t>
  </si>
  <si>
    <t>25708</t>
  </si>
  <si>
    <t>25709</t>
  </si>
  <si>
    <t>25702</t>
  </si>
  <si>
    <t>25703</t>
  </si>
  <si>
    <t>25704</t>
  </si>
  <si>
    <t>25705</t>
  </si>
  <si>
    <t>25710</t>
  </si>
  <si>
    <t>25711</t>
  </si>
  <si>
    <t>25712</t>
  </si>
  <si>
    <t>25713</t>
  </si>
  <si>
    <t>25714</t>
  </si>
  <si>
    <t>25715</t>
  </si>
  <si>
    <t>25716</t>
  </si>
  <si>
    <t>25717</t>
  </si>
  <si>
    <t>25718</t>
  </si>
  <si>
    <t>25719</t>
  </si>
  <si>
    <t>25720</t>
  </si>
  <si>
    <t>25721</t>
  </si>
  <si>
    <t>25690</t>
  </si>
  <si>
    <t>25691</t>
  </si>
  <si>
    <t>25692</t>
  </si>
  <si>
    <t>25693</t>
  </si>
  <si>
    <t>Damian</t>
  </si>
  <si>
    <t>Terrazas</t>
  </si>
  <si>
    <t>Sanchez</t>
  </si>
  <si>
    <t>No Dato</t>
  </si>
  <si>
    <t>Pesos</t>
  </si>
  <si>
    <t>No dato</t>
  </si>
  <si>
    <t>Anual</t>
  </si>
  <si>
    <t>Prima Vacaional Segundo periodo</t>
  </si>
  <si>
    <t>Semetral</t>
  </si>
  <si>
    <t>Fondo de Ahorro</t>
  </si>
  <si>
    <t>Gratificacion Anual (Aguinaldo)1er Periodo</t>
  </si>
  <si>
    <t xml:space="preserve"> No dato</t>
  </si>
  <si>
    <t>Eddy Gibran</t>
  </si>
  <si>
    <t>Garcia</t>
  </si>
  <si>
    <t>Ocampo</t>
  </si>
  <si>
    <t xml:space="preserve">Juan Diego </t>
  </si>
  <si>
    <t>Texta</t>
  </si>
  <si>
    <t>Rendon</t>
  </si>
  <si>
    <t>Jorge Luis</t>
  </si>
  <si>
    <t xml:space="preserve">Bello </t>
  </si>
  <si>
    <t>Chávez</t>
  </si>
  <si>
    <t>Jesus</t>
  </si>
  <si>
    <t>Hernandez</t>
  </si>
  <si>
    <t>De la Cruz</t>
  </si>
  <si>
    <t xml:space="preserve">Jose Humberto </t>
  </si>
  <si>
    <t>Alcala</t>
  </si>
  <si>
    <t>Cruz</t>
  </si>
  <si>
    <t>Inocente</t>
  </si>
  <si>
    <t>Onofre</t>
  </si>
  <si>
    <t>Gallardo</t>
  </si>
  <si>
    <t>Yossio Arafet</t>
  </si>
  <si>
    <t>Maldonado</t>
  </si>
  <si>
    <t>Morales</t>
  </si>
  <si>
    <t xml:space="preserve">Cielmar </t>
  </si>
  <si>
    <t>Resendiz</t>
  </si>
  <si>
    <t>Bailon</t>
  </si>
  <si>
    <t>Jose Antonio</t>
  </si>
  <si>
    <t>Clavel</t>
  </si>
  <si>
    <t>Romero</t>
  </si>
  <si>
    <t xml:space="preserve">Felipe </t>
  </si>
  <si>
    <t xml:space="preserve">Julio Cesar </t>
  </si>
  <si>
    <t>Soberanis</t>
  </si>
  <si>
    <t>Rivera</t>
  </si>
  <si>
    <t xml:space="preserve">Janaidy </t>
  </si>
  <si>
    <t>Villegas</t>
  </si>
  <si>
    <t>Juana</t>
  </si>
  <si>
    <t>Orbe</t>
  </si>
  <si>
    <t>Rosas</t>
  </si>
  <si>
    <t>Saadia Nayiva</t>
  </si>
  <si>
    <t>Escalante</t>
  </si>
  <si>
    <t>Angela</t>
  </si>
  <si>
    <t>Lopez</t>
  </si>
  <si>
    <t>Leon</t>
  </si>
  <si>
    <t>Domingo</t>
  </si>
  <si>
    <t>Cipriano</t>
  </si>
  <si>
    <t>Gomez</t>
  </si>
  <si>
    <t xml:space="preserve">Jorge </t>
  </si>
  <si>
    <t>Martinez</t>
  </si>
  <si>
    <t>Tomas</t>
  </si>
  <si>
    <t>De la o</t>
  </si>
  <si>
    <t>Lizzeth</t>
  </si>
  <si>
    <t>Ayala</t>
  </si>
  <si>
    <t>Abarca</t>
  </si>
  <si>
    <t xml:space="preserve">Ma. Guadalupe </t>
  </si>
  <si>
    <t>Valle</t>
  </si>
  <si>
    <t>Catalan</t>
  </si>
  <si>
    <t>Gilberto</t>
  </si>
  <si>
    <t>Vargas</t>
  </si>
  <si>
    <t>Direccion General</t>
  </si>
  <si>
    <t>Oficina Regional</t>
  </si>
  <si>
    <t>Coordinador</t>
  </si>
  <si>
    <t>Coordinador Regional Costa chica</t>
  </si>
  <si>
    <t>Coordinadior Regional Costa Grande</t>
  </si>
  <si>
    <t>Sistemas e Informatica</t>
  </si>
  <si>
    <t>Encargado de la Dirección General</t>
  </si>
  <si>
    <t>Subdirección Administrativa</t>
  </si>
  <si>
    <t>Subsecretario Técnico</t>
  </si>
  <si>
    <t>Subsecretaria Técnica</t>
  </si>
  <si>
    <t>Asistencia Tecnica</t>
  </si>
  <si>
    <t>Técnico</t>
  </si>
  <si>
    <t>Subdirección de Fomento a la Producción y Vinculación con Sanidad Vegetal</t>
  </si>
  <si>
    <t>Presupuesto</t>
  </si>
  <si>
    <t>Administrativo</t>
  </si>
  <si>
    <t>Contadora General</t>
  </si>
  <si>
    <t>Jefe de Departamento</t>
  </si>
  <si>
    <t>Subdirector de Formulación de Proyectos y Comercialización</t>
  </si>
  <si>
    <t>Subdirector</t>
  </si>
  <si>
    <t>Subdirección de Formulación de Proyectos y Comercialización</t>
  </si>
  <si>
    <t>Subdirector de Fomento a la Producción y Vinculación con Sanidad Vegetal</t>
  </si>
  <si>
    <t>Asistente de la Dirección</t>
  </si>
  <si>
    <t>Asistente</t>
  </si>
  <si>
    <t>Secretaria de la Dirección General</t>
  </si>
  <si>
    <t>Secretaria</t>
  </si>
  <si>
    <t>Capturista</t>
  </si>
  <si>
    <t>Subdirección General</t>
  </si>
  <si>
    <t>Intendente</t>
  </si>
  <si>
    <t>Subdirector Administrativo</t>
  </si>
  <si>
    <t>Auxiliar Administrativo</t>
  </si>
  <si>
    <t>Auxiliar de Proyectos</t>
  </si>
  <si>
    <t>Técnico Extensionista</t>
  </si>
  <si>
    <t>Secretario Técnico</t>
  </si>
  <si>
    <t>Secretario</t>
  </si>
  <si>
    <t>4to. Trimestre</t>
  </si>
  <si>
    <t>2,15</t>
  </si>
  <si>
    <t>3,16</t>
  </si>
  <si>
    <t>4,17</t>
  </si>
  <si>
    <t>5,18</t>
  </si>
  <si>
    <t>6,19</t>
  </si>
  <si>
    <t>5,20</t>
  </si>
  <si>
    <t>8,21</t>
  </si>
  <si>
    <t>9,22</t>
  </si>
  <si>
    <t>10,23</t>
  </si>
  <si>
    <t>11,24</t>
  </si>
  <si>
    <t>5,25</t>
  </si>
  <si>
    <t>6,26</t>
  </si>
  <si>
    <t>12,27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</si>
</sst>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tabSelected="1" topLeftCell="O2" workbookViewId="0">
      <selection activeCell="O8" sqref="O8:Q2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customWidth="1"/>
    <col min="10" max="10" width="39.28515625" customWidth="1"/>
    <col min="11" max="11" width="23.5703125" customWidth="1"/>
    <col min="12" max="12" width="25.7109375" customWidth="1"/>
    <col min="13" max="13" width="25" customWidth="1"/>
    <col min="14" max="16" width="46" customWidth="1"/>
    <col min="17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12</v>
      </c>
      <c r="AC4" t="s">
        <v>7</v>
      </c>
      <c r="AD4" t="s">
        <v>13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2021</v>
      </c>
      <c r="B8" t="s">
        <v>260</v>
      </c>
      <c r="C8" t="s">
        <v>88</v>
      </c>
      <c r="D8" t="s">
        <v>161</v>
      </c>
      <c r="E8" t="s">
        <v>232</v>
      </c>
      <c r="F8" t="s">
        <v>226</v>
      </c>
      <c r="G8" t="s">
        <v>226</v>
      </c>
      <c r="H8" t="s">
        <v>158</v>
      </c>
      <c r="I8" t="s">
        <v>159</v>
      </c>
      <c r="J8" t="s">
        <v>160</v>
      </c>
      <c r="K8" t="s">
        <v>92</v>
      </c>
      <c r="L8">
        <v>29148</v>
      </c>
      <c r="M8">
        <v>24289.98</v>
      </c>
      <c r="N8">
        <v>1</v>
      </c>
      <c r="O8">
        <v>1</v>
      </c>
      <c r="P8">
        <v>1</v>
      </c>
      <c r="Q8">
        <v>1</v>
      </c>
      <c r="R8">
        <v>14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8">
        <v>44545</v>
      </c>
      <c r="AC8" t="s">
        <v>233</v>
      </c>
      <c r="AD8">
        <v>2021</v>
      </c>
      <c r="AE8" s="8">
        <v>44576</v>
      </c>
    </row>
    <row r="9" spans="1:32" x14ac:dyDescent="0.25">
      <c r="A9" s="4">
        <v>2021</v>
      </c>
      <c r="B9" s="4" t="s">
        <v>260</v>
      </c>
      <c r="C9" s="4" t="s">
        <v>88</v>
      </c>
      <c r="D9" s="4" t="s">
        <v>161</v>
      </c>
      <c r="E9" s="4" t="s">
        <v>230</v>
      </c>
      <c r="F9" t="s">
        <v>228</v>
      </c>
      <c r="G9" t="s">
        <v>227</v>
      </c>
      <c r="H9" t="s">
        <v>170</v>
      </c>
      <c r="I9" t="s">
        <v>171</v>
      </c>
      <c r="J9" t="s">
        <v>172</v>
      </c>
      <c r="K9" t="s">
        <v>92</v>
      </c>
      <c r="L9" s="4">
        <f>6987.75*2</f>
        <v>13975.5</v>
      </c>
      <c r="M9" s="4">
        <f>6206.21*2</f>
        <v>12412.42</v>
      </c>
      <c r="N9" s="4">
        <v>1</v>
      </c>
      <c r="O9" s="4">
        <v>1</v>
      </c>
      <c r="P9" s="4">
        <v>1</v>
      </c>
      <c r="Q9" s="4">
        <v>1</v>
      </c>
      <c r="R9" t="s">
        <v>261</v>
      </c>
      <c r="S9">
        <v>2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8">
        <v>44545</v>
      </c>
      <c r="AC9" s="4" t="s">
        <v>233</v>
      </c>
      <c r="AD9" s="4">
        <v>2021</v>
      </c>
      <c r="AE9" s="8">
        <v>44576</v>
      </c>
    </row>
    <row r="10" spans="1:32" x14ac:dyDescent="0.25">
      <c r="A10" s="4">
        <v>2021</v>
      </c>
      <c r="B10" s="4" t="s">
        <v>260</v>
      </c>
      <c r="C10" s="4" t="s">
        <v>88</v>
      </c>
      <c r="D10" s="4" t="s">
        <v>161</v>
      </c>
      <c r="E10" s="4" t="s">
        <v>229</v>
      </c>
      <c r="F10" t="s">
        <v>228</v>
      </c>
      <c r="G10" t="s">
        <v>227</v>
      </c>
      <c r="H10" t="s">
        <v>173</v>
      </c>
      <c r="I10" t="s">
        <v>174</v>
      </c>
      <c r="J10" t="s">
        <v>175</v>
      </c>
      <c r="K10" t="s">
        <v>92</v>
      </c>
      <c r="L10" s="4">
        <f>L9</f>
        <v>13975.5</v>
      </c>
      <c r="M10" s="4">
        <f>M9</f>
        <v>12412.42</v>
      </c>
      <c r="N10" s="4">
        <v>1</v>
      </c>
      <c r="O10" s="4">
        <v>1</v>
      </c>
      <c r="P10" s="4">
        <v>1</v>
      </c>
      <c r="Q10" s="4">
        <v>1</v>
      </c>
      <c r="R10" t="s">
        <v>262</v>
      </c>
      <c r="S10">
        <v>3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8">
        <v>44545</v>
      </c>
      <c r="AC10" s="4" t="s">
        <v>233</v>
      </c>
      <c r="AD10" s="4">
        <v>2021</v>
      </c>
      <c r="AE10" s="8">
        <v>44576</v>
      </c>
    </row>
    <row r="11" spans="1:32" x14ac:dyDescent="0.25">
      <c r="A11" s="4">
        <v>2021</v>
      </c>
      <c r="B11" s="4" t="s">
        <v>260</v>
      </c>
      <c r="C11" s="4" t="s">
        <v>88</v>
      </c>
      <c r="D11" s="4" t="s">
        <v>161</v>
      </c>
      <c r="E11" t="s">
        <v>231</v>
      </c>
      <c r="F11" t="s">
        <v>231</v>
      </c>
      <c r="G11" t="s">
        <v>233</v>
      </c>
      <c r="H11" t="s">
        <v>176</v>
      </c>
      <c r="I11" t="s">
        <v>177</v>
      </c>
      <c r="J11" t="s">
        <v>178</v>
      </c>
      <c r="K11" t="s">
        <v>92</v>
      </c>
      <c r="L11" s="4">
        <f>6189.02*2</f>
        <v>12378.04</v>
      </c>
      <c r="M11" s="4">
        <f>5563.89*2</f>
        <v>11127.78</v>
      </c>
      <c r="N11" s="4">
        <v>1</v>
      </c>
      <c r="O11" s="4">
        <v>1</v>
      </c>
      <c r="P11" s="4">
        <v>1</v>
      </c>
      <c r="Q11" s="4">
        <v>1</v>
      </c>
      <c r="R11" t="s">
        <v>263</v>
      </c>
      <c r="S11">
        <v>4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8">
        <v>44545</v>
      </c>
      <c r="AC11" s="4" t="s">
        <v>233</v>
      </c>
      <c r="AD11" s="4">
        <v>2021</v>
      </c>
      <c r="AE11" s="8">
        <v>44576</v>
      </c>
    </row>
    <row r="12" spans="1:32" x14ac:dyDescent="0.25">
      <c r="A12" s="4">
        <v>2021</v>
      </c>
      <c r="B12" s="4" t="s">
        <v>260</v>
      </c>
      <c r="C12" s="4" t="s">
        <v>88</v>
      </c>
      <c r="D12" s="4" t="s">
        <v>161</v>
      </c>
      <c r="E12" t="s">
        <v>234</v>
      </c>
      <c r="F12" t="s">
        <v>235</v>
      </c>
      <c r="G12" t="s">
        <v>226</v>
      </c>
      <c r="H12" t="s">
        <v>179</v>
      </c>
      <c r="I12" t="s">
        <v>180</v>
      </c>
      <c r="J12" t="s">
        <v>181</v>
      </c>
      <c r="K12" t="s">
        <v>92</v>
      </c>
      <c r="L12" s="4">
        <f>7729.5*2</f>
        <v>15459</v>
      </c>
      <c r="M12" s="4">
        <f>6789.52*2</f>
        <v>13579.04</v>
      </c>
      <c r="N12" s="4">
        <v>1</v>
      </c>
      <c r="O12" s="4">
        <v>1</v>
      </c>
      <c r="P12" s="4">
        <v>1</v>
      </c>
      <c r="Q12" s="4">
        <v>1</v>
      </c>
      <c r="R12" t="s">
        <v>264</v>
      </c>
      <c r="S12">
        <v>5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8">
        <v>44545</v>
      </c>
      <c r="AC12" s="4" t="s">
        <v>233</v>
      </c>
      <c r="AD12" s="4">
        <v>2021</v>
      </c>
      <c r="AE12" s="8">
        <v>44576</v>
      </c>
    </row>
    <row r="13" spans="1:32" x14ac:dyDescent="0.25">
      <c r="A13" s="4">
        <v>2021</v>
      </c>
      <c r="B13" s="4" t="s">
        <v>260</v>
      </c>
      <c r="C13" s="4" t="s">
        <v>88</v>
      </c>
      <c r="D13" s="4" t="s">
        <v>161</v>
      </c>
      <c r="E13" t="s">
        <v>236</v>
      </c>
      <c r="F13" t="s">
        <v>237</v>
      </c>
      <c r="G13" t="s">
        <v>238</v>
      </c>
      <c r="H13" t="s">
        <v>182</v>
      </c>
      <c r="I13" t="s">
        <v>183</v>
      </c>
      <c r="J13" t="s">
        <v>184</v>
      </c>
      <c r="K13" t="s">
        <v>92</v>
      </c>
      <c r="L13" s="4">
        <f>5933.33</f>
        <v>5933.33</v>
      </c>
      <c r="M13" s="4">
        <v>5354.02</v>
      </c>
      <c r="N13" s="4">
        <v>1</v>
      </c>
      <c r="O13" s="4">
        <v>1</v>
      </c>
      <c r="P13" s="4">
        <v>1</v>
      </c>
      <c r="Q13" s="4">
        <v>1</v>
      </c>
      <c r="R13" t="s">
        <v>265</v>
      </c>
      <c r="S13">
        <v>6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">
        <v>1</v>
      </c>
      <c r="AB13" s="8">
        <v>44545</v>
      </c>
      <c r="AC13" s="4" t="s">
        <v>233</v>
      </c>
      <c r="AD13" s="4">
        <v>2021</v>
      </c>
      <c r="AE13" s="8">
        <v>44576</v>
      </c>
    </row>
    <row r="14" spans="1:32" x14ac:dyDescent="0.25">
      <c r="A14" s="4">
        <v>2021</v>
      </c>
      <c r="B14" s="4" t="s">
        <v>260</v>
      </c>
      <c r="C14" s="4" t="s">
        <v>88</v>
      </c>
      <c r="D14" s="4" t="s">
        <v>161</v>
      </c>
      <c r="E14" t="s">
        <v>239</v>
      </c>
      <c r="F14" t="s">
        <v>240</v>
      </c>
      <c r="G14" t="s">
        <v>233</v>
      </c>
      <c r="H14" t="s">
        <v>185</v>
      </c>
      <c r="I14" t="s">
        <v>186</v>
      </c>
      <c r="J14" t="s">
        <v>187</v>
      </c>
      <c r="K14" t="s">
        <v>92</v>
      </c>
      <c r="L14" s="4">
        <f>L13</f>
        <v>5933.33</v>
      </c>
      <c r="M14" s="4">
        <f>M13</f>
        <v>5354.02</v>
      </c>
      <c r="N14" s="4">
        <v>1</v>
      </c>
      <c r="O14" s="4">
        <v>1</v>
      </c>
      <c r="P14" s="4">
        <v>1</v>
      </c>
      <c r="Q14" s="4">
        <v>1</v>
      </c>
      <c r="R14" s="4" t="s">
        <v>265</v>
      </c>
      <c r="S14">
        <v>7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">
        <v>1</v>
      </c>
      <c r="AB14" s="8">
        <v>44545</v>
      </c>
      <c r="AC14" s="4" t="s">
        <v>233</v>
      </c>
      <c r="AD14" s="4">
        <v>2021</v>
      </c>
      <c r="AE14" s="8">
        <v>44576</v>
      </c>
    </row>
    <row r="15" spans="1:32" x14ac:dyDescent="0.25">
      <c r="A15" s="4">
        <v>2021</v>
      </c>
      <c r="B15" s="4" t="s">
        <v>260</v>
      </c>
      <c r="C15" s="4" t="s">
        <v>88</v>
      </c>
      <c r="D15" s="4" t="s">
        <v>161</v>
      </c>
      <c r="E15" t="s">
        <v>236</v>
      </c>
      <c r="F15" t="s">
        <v>237</v>
      </c>
      <c r="G15" s="4" t="s">
        <v>238</v>
      </c>
      <c r="H15" t="s">
        <v>188</v>
      </c>
      <c r="I15" t="s">
        <v>189</v>
      </c>
      <c r="J15" t="s">
        <v>190</v>
      </c>
      <c r="K15" t="s">
        <v>92</v>
      </c>
      <c r="L15" s="4">
        <f>L14</f>
        <v>5933.33</v>
      </c>
      <c r="M15" s="4">
        <f>M14</f>
        <v>5354.02</v>
      </c>
      <c r="N15" s="4">
        <v>1</v>
      </c>
      <c r="O15" s="4">
        <v>1</v>
      </c>
      <c r="P15" s="4">
        <v>1</v>
      </c>
      <c r="Q15" s="4">
        <v>1</v>
      </c>
      <c r="R15" s="4" t="s">
        <v>265</v>
      </c>
      <c r="S15">
        <v>8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>
        <v>1</v>
      </c>
      <c r="Z15" s="4">
        <v>1</v>
      </c>
      <c r="AA15" s="4">
        <v>1</v>
      </c>
      <c r="AB15" s="8">
        <v>44545</v>
      </c>
      <c r="AC15" s="4" t="s">
        <v>233</v>
      </c>
      <c r="AD15" s="4">
        <v>2021</v>
      </c>
      <c r="AE15" s="8">
        <v>44576</v>
      </c>
    </row>
    <row r="16" spans="1:32" x14ac:dyDescent="0.25">
      <c r="A16" s="4">
        <v>2021</v>
      </c>
      <c r="B16" s="4" t="s">
        <v>260</v>
      </c>
      <c r="C16" s="4" t="s">
        <v>88</v>
      </c>
      <c r="D16" s="4" t="s">
        <v>161</v>
      </c>
      <c r="E16" t="s">
        <v>241</v>
      </c>
      <c r="F16" t="s">
        <v>242</v>
      </c>
      <c r="G16" s="4" t="s">
        <v>233</v>
      </c>
      <c r="H16" t="s">
        <v>191</v>
      </c>
      <c r="I16" t="s">
        <v>192</v>
      </c>
      <c r="J16" t="s">
        <v>193</v>
      </c>
      <c r="K16" t="s">
        <v>91</v>
      </c>
      <c r="L16" s="4">
        <f>L11</f>
        <v>12378.04</v>
      </c>
      <c r="M16" s="4">
        <f>M11</f>
        <v>11127.78</v>
      </c>
      <c r="N16" s="4">
        <v>1</v>
      </c>
      <c r="O16" s="4">
        <v>1</v>
      </c>
      <c r="P16" s="4">
        <v>1</v>
      </c>
      <c r="Q16" s="4">
        <v>1</v>
      </c>
      <c r="R16" t="s">
        <v>263</v>
      </c>
      <c r="S16">
        <v>9</v>
      </c>
      <c r="T16" s="4">
        <v>1</v>
      </c>
      <c r="U16" s="4">
        <v>1</v>
      </c>
      <c r="V16" s="4">
        <v>1</v>
      </c>
      <c r="W16" s="4">
        <v>1</v>
      </c>
      <c r="X16" s="4">
        <v>1</v>
      </c>
      <c r="Y16" s="4">
        <v>1</v>
      </c>
      <c r="Z16" s="4">
        <v>1</v>
      </c>
      <c r="AA16" s="4">
        <v>1</v>
      </c>
      <c r="AB16" s="8">
        <v>44545</v>
      </c>
      <c r="AC16" s="4" t="s">
        <v>233</v>
      </c>
      <c r="AD16" s="4">
        <v>2021</v>
      </c>
      <c r="AE16" s="8">
        <v>44576</v>
      </c>
    </row>
    <row r="17" spans="1:31" x14ac:dyDescent="0.25">
      <c r="A17" s="4">
        <v>2021</v>
      </c>
      <c r="B17" s="4" t="s">
        <v>260</v>
      </c>
      <c r="C17" s="4" t="s">
        <v>88</v>
      </c>
      <c r="D17" s="4" t="s">
        <v>161</v>
      </c>
      <c r="E17" t="s">
        <v>243</v>
      </c>
      <c r="F17" t="s">
        <v>244</v>
      </c>
      <c r="G17" s="4" t="s">
        <v>245</v>
      </c>
      <c r="H17" t="s">
        <v>194</v>
      </c>
      <c r="I17" t="s">
        <v>195</v>
      </c>
      <c r="J17" t="s">
        <v>196</v>
      </c>
      <c r="K17" t="s">
        <v>92</v>
      </c>
      <c r="L17" s="4">
        <f>6875*2</f>
        <v>13750</v>
      </c>
      <c r="M17" s="4">
        <f>6117.54*2</f>
        <v>12235.08</v>
      </c>
      <c r="N17" s="4">
        <v>1</v>
      </c>
      <c r="O17" s="4">
        <v>1</v>
      </c>
      <c r="P17" s="4">
        <v>1</v>
      </c>
      <c r="Q17" s="4">
        <v>1</v>
      </c>
      <c r="R17" t="s">
        <v>266</v>
      </c>
      <c r="S17">
        <v>10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1</v>
      </c>
      <c r="Z17" s="4">
        <v>1</v>
      </c>
      <c r="AA17" s="4">
        <v>1</v>
      </c>
      <c r="AB17" s="8">
        <v>44545</v>
      </c>
      <c r="AC17" s="4" t="s">
        <v>233</v>
      </c>
      <c r="AD17" s="4">
        <v>2021</v>
      </c>
      <c r="AE17" s="8">
        <v>44576</v>
      </c>
    </row>
    <row r="18" spans="1:31" x14ac:dyDescent="0.25">
      <c r="A18" s="4">
        <v>2021</v>
      </c>
      <c r="B18" s="4" t="s">
        <v>260</v>
      </c>
      <c r="C18" s="4" t="s">
        <v>88</v>
      </c>
      <c r="D18" s="4" t="s">
        <v>161</v>
      </c>
      <c r="E18" t="s">
        <v>246</v>
      </c>
      <c r="F18" t="s">
        <v>244</v>
      </c>
      <c r="G18" s="4" t="s">
        <v>238</v>
      </c>
      <c r="H18" t="s">
        <v>197</v>
      </c>
      <c r="I18" t="s">
        <v>174</v>
      </c>
      <c r="J18" t="s">
        <v>196</v>
      </c>
      <c r="K18" t="s">
        <v>92</v>
      </c>
      <c r="L18" s="4">
        <f>L17</f>
        <v>13750</v>
      </c>
      <c r="M18" s="4">
        <f>M17</f>
        <v>12235.08</v>
      </c>
      <c r="N18" s="4">
        <v>1</v>
      </c>
      <c r="O18" s="4">
        <v>1</v>
      </c>
      <c r="P18" s="4">
        <v>1</v>
      </c>
      <c r="Q18" s="4">
        <v>1</v>
      </c>
      <c r="R18" t="s">
        <v>266</v>
      </c>
      <c r="S18">
        <v>11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1</v>
      </c>
      <c r="Z18" s="4">
        <v>1</v>
      </c>
      <c r="AA18" s="4">
        <v>1</v>
      </c>
      <c r="AB18" s="8">
        <v>44545</v>
      </c>
      <c r="AC18" s="4" t="s">
        <v>233</v>
      </c>
      <c r="AD18" s="4">
        <v>2021</v>
      </c>
      <c r="AE18" s="8">
        <v>44576</v>
      </c>
    </row>
    <row r="19" spans="1:31" x14ac:dyDescent="0.25">
      <c r="A19" s="4">
        <v>2021</v>
      </c>
      <c r="B19" s="4" t="s">
        <v>260</v>
      </c>
      <c r="C19" s="4" t="s">
        <v>88</v>
      </c>
      <c r="D19" s="4" t="s">
        <v>161</v>
      </c>
      <c r="E19" t="s">
        <v>247</v>
      </c>
      <c r="F19" t="s">
        <v>248</v>
      </c>
      <c r="G19" t="s">
        <v>226</v>
      </c>
      <c r="H19" t="s">
        <v>198</v>
      </c>
      <c r="I19" t="s">
        <v>199</v>
      </c>
      <c r="J19" t="s">
        <v>200</v>
      </c>
      <c r="K19" t="s">
        <v>92</v>
      </c>
      <c r="L19" s="4">
        <f>6107.33*2</f>
        <v>12214.66</v>
      </c>
      <c r="M19" s="4">
        <f>5496.84*2</f>
        <v>10993.68</v>
      </c>
      <c r="N19" s="4">
        <v>1</v>
      </c>
      <c r="O19" s="4">
        <v>1</v>
      </c>
      <c r="P19" s="4">
        <v>1</v>
      </c>
      <c r="Q19" s="4">
        <v>1</v>
      </c>
      <c r="R19" t="s">
        <v>267</v>
      </c>
      <c r="S19">
        <v>12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>
        <v>1</v>
      </c>
      <c r="AB19" s="8">
        <v>44545</v>
      </c>
      <c r="AC19" s="4" t="s">
        <v>233</v>
      </c>
      <c r="AD19" s="4">
        <v>2021</v>
      </c>
      <c r="AE19" s="8">
        <v>44576</v>
      </c>
    </row>
    <row r="20" spans="1:31" x14ac:dyDescent="0.25">
      <c r="A20" s="4">
        <v>2021</v>
      </c>
      <c r="B20" s="4" t="s">
        <v>260</v>
      </c>
      <c r="C20" s="4" t="s">
        <v>88</v>
      </c>
      <c r="D20" s="4" t="s">
        <v>161</v>
      </c>
      <c r="E20" t="s">
        <v>249</v>
      </c>
      <c r="F20" t="s">
        <v>250</v>
      </c>
      <c r="G20" t="s">
        <v>226</v>
      </c>
      <c r="H20" t="s">
        <v>201</v>
      </c>
      <c r="I20" t="s">
        <v>172</v>
      </c>
      <c r="J20" t="s">
        <v>202</v>
      </c>
      <c r="K20" t="s">
        <v>91</v>
      </c>
      <c r="L20" s="4">
        <f>5928.35*2</f>
        <v>11856.7</v>
      </c>
      <c r="M20" s="4">
        <f>5349.93*2</f>
        <v>10699.86</v>
      </c>
      <c r="N20" s="4">
        <v>1</v>
      </c>
      <c r="O20" s="4">
        <v>1</v>
      </c>
      <c r="P20" s="4">
        <v>1</v>
      </c>
      <c r="Q20" s="4">
        <v>1</v>
      </c>
      <c r="R20" t="s">
        <v>268</v>
      </c>
      <c r="S20">
        <v>13</v>
      </c>
      <c r="T20" s="4">
        <v>1</v>
      </c>
      <c r="U20" s="4">
        <v>1</v>
      </c>
      <c r="V20" s="4">
        <v>1</v>
      </c>
      <c r="W20" s="4">
        <v>1</v>
      </c>
      <c r="X20" s="4">
        <v>1</v>
      </c>
      <c r="Y20" s="4">
        <v>1</v>
      </c>
      <c r="Z20" s="4">
        <v>1</v>
      </c>
      <c r="AA20" s="4">
        <v>1</v>
      </c>
      <c r="AB20" s="8">
        <v>44545</v>
      </c>
      <c r="AC20" s="4" t="s">
        <v>233</v>
      </c>
      <c r="AD20" s="4">
        <v>2021</v>
      </c>
      <c r="AE20" s="8">
        <v>44576</v>
      </c>
    </row>
    <row r="21" spans="1:31" x14ac:dyDescent="0.25">
      <c r="A21" s="4">
        <v>2021</v>
      </c>
      <c r="B21" s="4" t="s">
        <v>260</v>
      </c>
      <c r="C21" s="4" t="s">
        <v>88</v>
      </c>
      <c r="D21" s="4" t="s">
        <v>161</v>
      </c>
      <c r="E21" t="s">
        <v>251</v>
      </c>
      <c r="F21" t="s">
        <v>240</v>
      </c>
      <c r="G21" t="s">
        <v>252</v>
      </c>
      <c r="H21" t="s">
        <v>203</v>
      </c>
      <c r="I21" t="s">
        <v>204</v>
      </c>
      <c r="J21" t="s">
        <v>205</v>
      </c>
      <c r="K21" t="s">
        <v>91</v>
      </c>
      <c r="L21" s="4">
        <f>L20</f>
        <v>11856.7</v>
      </c>
      <c r="M21" s="4">
        <f>M20</f>
        <v>10699.86</v>
      </c>
      <c r="N21" s="4">
        <v>1</v>
      </c>
      <c r="O21" s="4">
        <v>1</v>
      </c>
      <c r="P21" s="4">
        <v>1</v>
      </c>
      <c r="Q21" s="4">
        <v>1</v>
      </c>
      <c r="R21" t="s">
        <v>268</v>
      </c>
      <c r="S21">
        <v>14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1</v>
      </c>
      <c r="Z21" s="4">
        <v>1</v>
      </c>
      <c r="AA21" s="4">
        <v>1</v>
      </c>
      <c r="AB21" s="8">
        <v>44545</v>
      </c>
      <c r="AC21" s="4" t="s">
        <v>233</v>
      </c>
      <c r="AD21" s="4">
        <v>2021</v>
      </c>
      <c r="AE21" s="8">
        <v>44576</v>
      </c>
    </row>
    <row r="22" spans="1:31" x14ac:dyDescent="0.25">
      <c r="A22" s="4">
        <v>2021</v>
      </c>
      <c r="B22" s="4" t="s">
        <v>260</v>
      </c>
      <c r="C22" s="4" t="s">
        <v>88</v>
      </c>
      <c r="D22" s="4" t="s">
        <v>161</v>
      </c>
      <c r="E22" t="s">
        <v>250</v>
      </c>
      <c r="F22" t="s">
        <v>250</v>
      </c>
      <c r="G22" t="s">
        <v>227</v>
      </c>
      <c r="H22" t="s">
        <v>206</v>
      </c>
      <c r="I22" t="s">
        <v>207</v>
      </c>
      <c r="J22" t="s">
        <v>190</v>
      </c>
      <c r="K22" t="s">
        <v>91</v>
      </c>
      <c r="L22" s="4">
        <f>3718.87*2</f>
        <v>7437.74</v>
      </c>
      <c r="M22" s="4">
        <f>3449.4*2</f>
        <v>6898.8</v>
      </c>
      <c r="N22" s="4">
        <v>1</v>
      </c>
      <c r="O22" s="4">
        <v>1</v>
      </c>
      <c r="P22" s="4">
        <v>1</v>
      </c>
      <c r="Q22" s="4">
        <v>1</v>
      </c>
      <c r="R22" t="s">
        <v>269</v>
      </c>
      <c r="S22">
        <v>15</v>
      </c>
      <c r="T22" s="4">
        <v>1</v>
      </c>
      <c r="U22" s="4">
        <v>1</v>
      </c>
      <c r="V22" s="4">
        <v>1</v>
      </c>
      <c r="W22" s="4">
        <v>1</v>
      </c>
      <c r="X22" s="4">
        <v>1</v>
      </c>
      <c r="Y22" s="4">
        <v>1</v>
      </c>
      <c r="Z22" s="4">
        <v>1</v>
      </c>
      <c r="AA22" s="4">
        <v>1</v>
      </c>
      <c r="AB22" s="8">
        <v>44545</v>
      </c>
      <c r="AC22" s="4" t="s">
        <v>233</v>
      </c>
      <c r="AD22" s="4">
        <v>2021</v>
      </c>
      <c r="AE22" s="8">
        <v>44576</v>
      </c>
    </row>
    <row r="23" spans="1:31" x14ac:dyDescent="0.25">
      <c r="A23" s="4">
        <v>2021</v>
      </c>
      <c r="B23" s="4" t="s">
        <v>260</v>
      </c>
      <c r="C23" s="4" t="s">
        <v>88</v>
      </c>
      <c r="D23" s="4" t="s">
        <v>161</v>
      </c>
      <c r="E23" t="s">
        <v>253</v>
      </c>
      <c r="F23" t="s">
        <v>253</v>
      </c>
      <c r="G23" t="s">
        <v>233</v>
      </c>
      <c r="H23" t="s">
        <v>208</v>
      </c>
      <c r="I23" t="s">
        <v>209</v>
      </c>
      <c r="J23" t="s">
        <v>210</v>
      </c>
      <c r="K23" t="s">
        <v>91</v>
      </c>
      <c r="L23" s="4">
        <f>4299.69*2</f>
        <v>8599.3799999999992</v>
      </c>
      <c r="M23" s="4">
        <f>3967.03*2</f>
        <v>7934.06</v>
      </c>
      <c r="N23" s="4">
        <v>1</v>
      </c>
      <c r="O23" s="4">
        <v>1</v>
      </c>
      <c r="P23" s="4">
        <v>1</v>
      </c>
      <c r="Q23" s="4">
        <v>1</v>
      </c>
      <c r="R23" t="s">
        <v>270</v>
      </c>
      <c r="S23">
        <v>16</v>
      </c>
      <c r="T23" s="4">
        <v>1</v>
      </c>
      <c r="U23" s="4">
        <v>1</v>
      </c>
      <c r="V23" s="4">
        <v>1</v>
      </c>
      <c r="W23" s="4">
        <v>1</v>
      </c>
      <c r="X23" s="4">
        <v>1</v>
      </c>
      <c r="Y23" s="4">
        <v>1</v>
      </c>
      <c r="Z23" s="4">
        <v>1</v>
      </c>
      <c r="AA23" s="4">
        <v>1</v>
      </c>
      <c r="AB23" s="8">
        <v>44545</v>
      </c>
      <c r="AC23" s="4" t="s">
        <v>233</v>
      </c>
      <c r="AD23" s="4">
        <v>2021</v>
      </c>
      <c r="AE23" s="8">
        <v>44576</v>
      </c>
    </row>
    <row r="24" spans="1:31" x14ac:dyDescent="0.25">
      <c r="A24" s="4">
        <v>2021</v>
      </c>
      <c r="B24" s="4" t="s">
        <v>260</v>
      </c>
      <c r="C24" s="4" t="s">
        <v>88</v>
      </c>
      <c r="D24" s="4" t="s">
        <v>161</v>
      </c>
      <c r="E24" t="s">
        <v>254</v>
      </c>
      <c r="F24" t="s">
        <v>244</v>
      </c>
      <c r="G24" t="s">
        <v>233</v>
      </c>
      <c r="H24" t="s">
        <v>211</v>
      </c>
      <c r="I24" t="s">
        <v>212</v>
      </c>
      <c r="J24" t="s">
        <v>213</v>
      </c>
      <c r="K24" t="s">
        <v>92</v>
      </c>
      <c r="L24" s="4">
        <f>7729.5*2</f>
        <v>15459</v>
      </c>
      <c r="M24" s="4">
        <f>6789.52*2</f>
        <v>13579.04</v>
      </c>
      <c r="N24" s="4">
        <v>1</v>
      </c>
      <c r="O24" s="4">
        <v>1</v>
      </c>
      <c r="P24" s="4">
        <v>1</v>
      </c>
      <c r="Q24" s="4">
        <v>1</v>
      </c>
      <c r="R24" t="s">
        <v>271</v>
      </c>
      <c r="S24">
        <v>17</v>
      </c>
      <c r="T24" s="4">
        <v>1</v>
      </c>
      <c r="U24" s="4">
        <v>1</v>
      </c>
      <c r="V24" s="4">
        <v>1</v>
      </c>
      <c r="W24" s="4">
        <v>1</v>
      </c>
      <c r="X24" s="4">
        <v>1</v>
      </c>
      <c r="Y24" s="4">
        <v>1</v>
      </c>
      <c r="Z24" s="4">
        <v>1</v>
      </c>
      <c r="AA24" s="4">
        <v>1</v>
      </c>
      <c r="AB24" s="8">
        <v>44545</v>
      </c>
      <c r="AC24" s="4" t="s">
        <v>233</v>
      </c>
      <c r="AD24" s="4">
        <v>2021</v>
      </c>
      <c r="AE24" s="8">
        <v>44576</v>
      </c>
    </row>
    <row r="25" spans="1:31" x14ac:dyDescent="0.25">
      <c r="A25" s="4">
        <v>2021</v>
      </c>
      <c r="B25" s="4" t="s">
        <v>260</v>
      </c>
      <c r="C25" s="4" t="s">
        <v>88</v>
      </c>
      <c r="D25" s="4" t="s">
        <v>161</v>
      </c>
      <c r="E25" t="s">
        <v>255</v>
      </c>
      <c r="F25" t="s">
        <v>240</v>
      </c>
      <c r="G25" s="4" t="s">
        <v>233</v>
      </c>
      <c r="H25" t="s">
        <v>214</v>
      </c>
      <c r="I25" t="s">
        <v>215</v>
      </c>
      <c r="J25" t="s">
        <v>180</v>
      </c>
      <c r="K25" t="s">
        <v>92</v>
      </c>
      <c r="L25" s="4">
        <f>6162.13*2</f>
        <v>12324.26</v>
      </c>
      <c r="M25" s="4">
        <f>5541.82*2</f>
        <v>11083.64</v>
      </c>
      <c r="N25" s="4">
        <v>1</v>
      </c>
      <c r="O25" s="4">
        <v>1</v>
      </c>
      <c r="P25" s="4">
        <v>1</v>
      </c>
      <c r="Q25" s="4">
        <v>1</v>
      </c>
      <c r="R25" t="s">
        <v>272</v>
      </c>
      <c r="S25">
        <v>18</v>
      </c>
      <c r="T25" s="4">
        <v>1</v>
      </c>
      <c r="U25" s="4">
        <v>1</v>
      </c>
      <c r="V25" s="4">
        <v>1</v>
      </c>
      <c r="W25" s="4">
        <v>1</v>
      </c>
      <c r="X25" s="4">
        <v>1</v>
      </c>
      <c r="Y25" s="4">
        <v>1</v>
      </c>
      <c r="Z25" s="4">
        <v>1</v>
      </c>
      <c r="AA25" s="4">
        <v>1</v>
      </c>
      <c r="AB25" s="8">
        <v>44545</v>
      </c>
      <c r="AC25" s="4" t="s">
        <v>233</v>
      </c>
      <c r="AD25" s="4">
        <v>2021</v>
      </c>
      <c r="AE25" s="8">
        <v>44576</v>
      </c>
    </row>
    <row r="26" spans="1:31" x14ac:dyDescent="0.25">
      <c r="A26" s="4">
        <v>2021</v>
      </c>
      <c r="B26" s="4" t="s">
        <v>260</v>
      </c>
      <c r="C26" s="4" t="s">
        <v>88</v>
      </c>
      <c r="D26" s="4" t="s">
        <v>161</v>
      </c>
      <c r="E26" t="s">
        <v>256</v>
      </c>
      <c r="F26" t="s">
        <v>240</v>
      </c>
      <c r="G26" s="4" t="s">
        <v>245</v>
      </c>
      <c r="H26" t="s">
        <v>216</v>
      </c>
      <c r="I26" t="s">
        <v>172</v>
      </c>
      <c r="J26" t="s">
        <v>217</v>
      </c>
      <c r="K26" t="s">
        <v>92</v>
      </c>
      <c r="L26" s="4">
        <f>5933.33*2</f>
        <v>11866.66</v>
      </c>
      <c r="M26" s="4">
        <f>5354.02*2</f>
        <v>10708.04</v>
      </c>
      <c r="N26" s="4">
        <v>1</v>
      </c>
      <c r="O26" s="4">
        <v>1</v>
      </c>
      <c r="P26" s="4">
        <v>1</v>
      </c>
      <c r="Q26" s="4">
        <v>1</v>
      </c>
      <c r="R26" s="4" t="s">
        <v>265</v>
      </c>
      <c r="S26">
        <v>19</v>
      </c>
      <c r="T26" s="4">
        <v>1</v>
      </c>
      <c r="U26" s="4">
        <v>1</v>
      </c>
      <c r="V26" s="4">
        <v>1</v>
      </c>
      <c r="W26" s="4">
        <v>1</v>
      </c>
      <c r="X26" s="4">
        <v>1</v>
      </c>
      <c r="Y26" s="4">
        <v>1</v>
      </c>
      <c r="Z26" s="4">
        <v>1</v>
      </c>
      <c r="AA26" s="4">
        <v>1</v>
      </c>
      <c r="AB26" s="8">
        <v>44545</v>
      </c>
      <c r="AC26" s="4" t="s">
        <v>233</v>
      </c>
      <c r="AD26" s="4">
        <v>2021</v>
      </c>
      <c r="AE26" s="8">
        <v>44576</v>
      </c>
    </row>
    <row r="27" spans="1:31" x14ac:dyDescent="0.25">
      <c r="A27" s="4">
        <v>2021</v>
      </c>
      <c r="B27" s="4" t="s">
        <v>260</v>
      </c>
      <c r="C27" s="4" t="s">
        <v>88</v>
      </c>
      <c r="D27" s="4" t="s">
        <v>161</v>
      </c>
      <c r="E27" t="s">
        <v>257</v>
      </c>
      <c r="F27" t="s">
        <v>237</v>
      </c>
      <c r="G27" s="4" t="s">
        <v>238</v>
      </c>
      <c r="H27" t="s">
        <v>218</v>
      </c>
      <c r="I27" t="s">
        <v>219</v>
      </c>
      <c r="J27" t="s">
        <v>220</v>
      </c>
      <c r="K27" t="s">
        <v>91</v>
      </c>
      <c r="L27" s="4">
        <f>L26</f>
        <v>11866.66</v>
      </c>
      <c r="M27" s="4">
        <f>M26</f>
        <v>10708.04</v>
      </c>
      <c r="N27" s="4">
        <v>1</v>
      </c>
      <c r="O27" s="4">
        <v>1</v>
      </c>
      <c r="P27" s="4">
        <v>1</v>
      </c>
      <c r="Q27" s="4">
        <v>1</v>
      </c>
      <c r="R27" s="4" t="s">
        <v>265</v>
      </c>
      <c r="S27">
        <v>20</v>
      </c>
      <c r="T27" s="4">
        <v>1</v>
      </c>
      <c r="U27" s="4">
        <v>1</v>
      </c>
      <c r="V27" s="4">
        <v>1</v>
      </c>
      <c r="W27" s="4">
        <v>1</v>
      </c>
      <c r="X27" s="4">
        <v>1</v>
      </c>
      <c r="Y27" s="4">
        <v>1</v>
      </c>
      <c r="Z27" s="4">
        <v>1</v>
      </c>
      <c r="AA27" s="4">
        <v>1</v>
      </c>
      <c r="AB27" s="8">
        <v>44545</v>
      </c>
      <c r="AC27" s="4" t="s">
        <v>233</v>
      </c>
      <c r="AD27" s="4">
        <v>2021</v>
      </c>
      <c r="AE27" s="8">
        <v>44576</v>
      </c>
    </row>
    <row r="28" spans="1:31" x14ac:dyDescent="0.25">
      <c r="A28" s="4">
        <v>2021</v>
      </c>
      <c r="B28" s="4" t="s">
        <v>260</v>
      </c>
      <c r="C28" s="4" t="s">
        <v>88</v>
      </c>
      <c r="D28" s="4" t="s">
        <v>161</v>
      </c>
      <c r="E28" t="s">
        <v>236</v>
      </c>
      <c r="F28" t="s">
        <v>237</v>
      </c>
      <c r="G28" s="4" t="s">
        <v>238</v>
      </c>
      <c r="H28" t="s">
        <v>221</v>
      </c>
      <c r="I28" t="s">
        <v>222</v>
      </c>
      <c r="J28" t="s">
        <v>223</v>
      </c>
      <c r="K28" t="s">
        <v>91</v>
      </c>
      <c r="L28" s="4">
        <f>6189.02*2</f>
        <v>12378.04</v>
      </c>
      <c r="M28" s="4">
        <f>5563.89*2</f>
        <v>11127.78</v>
      </c>
      <c r="N28" s="4">
        <v>1</v>
      </c>
      <c r="O28" s="4">
        <v>1</v>
      </c>
      <c r="P28" s="4">
        <v>1</v>
      </c>
      <c r="Q28" s="4">
        <v>1</v>
      </c>
      <c r="R28" t="s">
        <v>263</v>
      </c>
      <c r="S28">
        <v>21</v>
      </c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>
        <v>1</v>
      </c>
      <c r="Z28" s="4">
        <v>1</v>
      </c>
      <c r="AA28" s="4">
        <v>1</v>
      </c>
      <c r="AB28" s="8">
        <v>44545</v>
      </c>
      <c r="AC28" s="4" t="s">
        <v>233</v>
      </c>
      <c r="AD28" s="4">
        <v>2021</v>
      </c>
      <c r="AE28" s="8">
        <v>44576</v>
      </c>
    </row>
    <row r="29" spans="1:31" x14ac:dyDescent="0.25">
      <c r="A29" s="4">
        <v>2021</v>
      </c>
      <c r="B29" s="4" t="s">
        <v>260</v>
      </c>
      <c r="C29" s="4" t="s">
        <v>88</v>
      </c>
      <c r="D29" s="4" t="s">
        <v>161</v>
      </c>
      <c r="E29" t="s">
        <v>258</v>
      </c>
      <c r="F29" t="s">
        <v>259</v>
      </c>
      <c r="G29" t="s">
        <v>226</v>
      </c>
      <c r="H29" t="s">
        <v>224</v>
      </c>
      <c r="I29" t="s">
        <v>193</v>
      </c>
      <c r="J29" t="s">
        <v>225</v>
      </c>
      <c r="K29" t="s">
        <v>92</v>
      </c>
      <c r="L29" s="4">
        <f>9156*2</f>
        <v>18312</v>
      </c>
      <c r="M29" s="4">
        <f>7911.32*2</f>
        <v>15822.64</v>
      </c>
      <c r="N29" s="4">
        <v>1</v>
      </c>
      <c r="O29" s="4">
        <v>1</v>
      </c>
      <c r="P29" s="4">
        <v>1</v>
      </c>
      <c r="Q29" s="4">
        <v>1</v>
      </c>
      <c r="R29" t="s">
        <v>273</v>
      </c>
      <c r="S29">
        <v>22</v>
      </c>
      <c r="T29" s="4">
        <v>1</v>
      </c>
      <c r="U29" s="4">
        <v>1</v>
      </c>
      <c r="V29" s="4">
        <v>1</v>
      </c>
      <c r="W29" s="4">
        <v>1</v>
      </c>
      <c r="X29" s="4">
        <v>1</v>
      </c>
      <c r="Y29" s="4">
        <v>1</v>
      </c>
      <c r="Z29" s="4">
        <v>1</v>
      </c>
      <c r="AA29" s="4">
        <v>1</v>
      </c>
      <c r="AB29" s="8">
        <v>44545</v>
      </c>
      <c r="AC29" s="4" t="s">
        <v>233</v>
      </c>
      <c r="AD29" s="4">
        <v>2021</v>
      </c>
      <c r="AE29" s="8">
        <v>44576</v>
      </c>
    </row>
    <row r="30" spans="1:31" x14ac:dyDescent="0.25">
      <c r="L30" s="4"/>
      <c r="M30" s="4"/>
      <c r="U30" s="4">
        <v>1</v>
      </c>
      <c r="V30" s="4">
        <v>1</v>
      </c>
      <c r="W30" s="4">
        <v>1</v>
      </c>
      <c r="X30" s="4">
        <v>1</v>
      </c>
      <c r="Y30" s="4">
        <v>1</v>
      </c>
      <c r="Z30" s="4">
        <v>1</v>
      </c>
      <c r="AA30" s="4">
        <v>1</v>
      </c>
      <c r="AB30" s="8">
        <v>44545</v>
      </c>
      <c r="AC30" s="4" t="s">
        <v>233</v>
      </c>
      <c r="AD30" s="4">
        <v>2021</v>
      </c>
      <c r="AE30" s="8">
        <v>44576</v>
      </c>
    </row>
    <row r="31" spans="1:31" x14ac:dyDescent="0.25">
      <c r="L31" s="4"/>
      <c r="M31" s="4"/>
    </row>
    <row r="32" spans="1:31" x14ac:dyDescent="0.25">
      <c r="L32" s="4"/>
      <c r="M32" s="4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97</v>
      </c>
      <c r="B3" s="1" t="s">
        <v>129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163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161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163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138</v>
      </c>
      <c r="C2" t="s">
        <v>139</v>
      </c>
      <c r="D2" t="s">
        <v>140</v>
      </c>
      <c r="E2" t="s">
        <v>141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163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161</v>
      </c>
      <c r="C4" t="s">
        <v>163</v>
      </c>
      <c r="D4" t="s">
        <v>162</v>
      </c>
      <c r="E4" t="s">
        <v>161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146</v>
      </c>
      <c r="C2" t="s">
        <v>147</v>
      </c>
      <c r="D2" t="s">
        <v>148</v>
      </c>
      <c r="E2" t="s">
        <v>149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161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161</v>
      </c>
      <c r="C4" t="s">
        <v>163</v>
      </c>
      <c r="D4" t="s">
        <v>162</v>
      </c>
      <c r="E4" t="s">
        <v>161</v>
      </c>
    </row>
    <row r="5" spans="1:5" x14ac:dyDescent="0.25">
      <c r="B5" s="3"/>
      <c r="C5" s="3"/>
      <c r="D5" s="3"/>
      <c r="E5" s="3"/>
    </row>
    <row r="6" spans="1:5" x14ac:dyDescent="0.25">
      <c r="B6" s="3"/>
      <c r="C6" s="3"/>
      <c r="D6" s="3"/>
      <c r="E6" s="3"/>
    </row>
    <row r="7" spans="1:5" x14ac:dyDescent="0.25">
      <c r="A7" s="3"/>
      <c r="B7" s="3"/>
      <c r="C7" s="3"/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3"/>
      <c r="B9" s="3"/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154</v>
      </c>
      <c r="C2" t="s">
        <v>155</v>
      </c>
      <c r="D2" t="s">
        <v>156</v>
      </c>
      <c r="E2" t="s">
        <v>157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161</v>
      </c>
      <c r="C4" t="s">
        <v>161</v>
      </c>
      <c r="D4" t="s">
        <v>162</v>
      </c>
      <c r="E4" t="s">
        <v>161</v>
      </c>
    </row>
    <row r="5" spans="1:5" x14ac:dyDescent="0.25">
      <c r="B5" s="3"/>
      <c r="C5" s="3"/>
      <c r="D5" s="3"/>
      <c r="E5" s="3"/>
    </row>
    <row r="6" spans="1:5" x14ac:dyDescent="0.25">
      <c r="B6" s="3"/>
      <c r="C6" s="3"/>
      <c r="D6" s="3"/>
      <c r="E6" s="3"/>
    </row>
    <row r="7" spans="1:5" x14ac:dyDescent="0.25">
      <c r="A7" s="3"/>
      <c r="B7" s="3"/>
      <c r="C7" s="3"/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3"/>
      <c r="B9" s="3"/>
      <c r="C9" s="3"/>
      <c r="D9" s="3"/>
      <c r="E9" s="3"/>
    </row>
    <row r="10" spans="1:5" x14ac:dyDescent="0.25">
      <c r="A10" s="3"/>
      <c r="B10" s="3"/>
      <c r="C10" s="3"/>
      <c r="D10" s="3"/>
      <c r="E10" s="3"/>
    </row>
    <row r="11" spans="1:5" x14ac:dyDescent="0.25">
      <c r="A11" s="3"/>
      <c r="B11" s="3"/>
      <c r="C11" s="3"/>
      <c r="D11" s="3"/>
      <c r="E11" s="3"/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  <row r="21" spans="1:5" x14ac:dyDescent="0.25">
      <c r="A21" s="3"/>
      <c r="B21" s="3"/>
      <c r="C21" s="3"/>
      <c r="D21" s="3"/>
      <c r="E21" s="3"/>
    </row>
    <row r="22" spans="1:5" x14ac:dyDescent="0.25">
      <c r="A22" s="3"/>
      <c r="B22" s="3"/>
      <c r="C22" s="3"/>
      <c r="D22" s="3"/>
      <c r="E22" s="3"/>
    </row>
    <row r="23" spans="1:5" x14ac:dyDescent="0.25">
      <c r="A23" s="3"/>
      <c r="B23" s="3"/>
      <c r="C23" s="3"/>
      <c r="D23" s="3"/>
      <c r="E23" s="3"/>
    </row>
    <row r="24" spans="1:5" x14ac:dyDescent="0.25">
      <c r="A24" s="3"/>
      <c r="B24" s="3"/>
      <c r="C24" s="3"/>
      <c r="D24" s="3"/>
      <c r="E24" s="3"/>
    </row>
    <row r="25" spans="1:5" x14ac:dyDescent="0.25">
      <c r="A25" s="3"/>
      <c r="B25" s="3"/>
      <c r="C25" s="3"/>
      <c r="D25" s="3"/>
      <c r="E2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</row>
    <row r="4" spans="1:5" x14ac:dyDescent="0.25">
      <c r="A4">
        <v>1</v>
      </c>
      <c r="B4" t="s">
        <v>163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102</v>
      </c>
      <c r="C2" t="s">
        <v>103</v>
      </c>
      <c r="D2" t="s">
        <v>104</v>
      </c>
      <c r="E2" t="s">
        <v>105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169</v>
      </c>
      <c r="C4" t="s">
        <v>163</v>
      </c>
      <c r="D4" t="s">
        <v>163</v>
      </c>
      <c r="E4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109</v>
      </c>
      <c r="C2" t="s">
        <v>110</v>
      </c>
      <c r="D2" t="s">
        <v>111</v>
      </c>
      <c r="E2" t="s">
        <v>112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163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113</v>
      </c>
      <c r="C2" t="s">
        <v>114</v>
      </c>
      <c r="D2" t="s">
        <v>115</v>
      </c>
      <c r="E2" t="s">
        <v>116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163</v>
      </c>
      <c r="C4" t="s">
        <v>163</v>
      </c>
      <c r="D4" t="s">
        <v>162</v>
      </c>
      <c r="E4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3" width="20.7109375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117</v>
      </c>
      <c r="C2" t="s">
        <v>118</v>
      </c>
      <c r="D2" t="s">
        <v>119</v>
      </c>
      <c r="E2" t="s">
        <v>120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167</v>
      </c>
      <c r="C4">
        <v>1800</v>
      </c>
      <c r="D4" t="s">
        <v>162</v>
      </c>
      <c r="E4" t="s">
        <v>164</v>
      </c>
    </row>
    <row r="5" spans="1:5" x14ac:dyDescent="0.25">
      <c r="A5">
        <v>2</v>
      </c>
      <c r="B5" s="4" t="s">
        <v>167</v>
      </c>
      <c r="C5">
        <v>811.26</v>
      </c>
      <c r="D5" t="s">
        <v>162</v>
      </c>
      <c r="E5" t="s">
        <v>164</v>
      </c>
    </row>
    <row r="6" spans="1:5" x14ac:dyDescent="0.25">
      <c r="A6">
        <v>3</v>
      </c>
      <c r="B6" s="4" t="s">
        <v>167</v>
      </c>
      <c r="C6">
        <v>1941.02</v>
      </c>
      <c r="D6" s="4" t="s">
        <v>162</v>
      </c>
      <c r="E6" s="4" t="s">
        <v>164</v>
      </c>
    </row>
    <row r="7" spans="1:5" x14ac:dyDescent="0.25">
      <c r="A7" s="4">
        <v>4</v>
      </c>
      <c r="B7" s="4" t="s">
        <v>167</v>
      </c>
      <c r="C7">
        <v>3612.48</v>
      </c>
      <c r="D7" s="4" t="s">
        <v>162</v>
      </c>
      <c r="E7" s="4" t="s">
        <v>164</v>
      </c>
    </row>
    <row r="8" spans="1:5" x14ac:dyDescent="0.25">
      <c r="A8" s="4">
        <v>5</v>
      </c>
      <c r="B8" s="4" t="s">
        <v>167</v>
      </c>
      <c r="C8">
        <v>3524.6400000000003</v>
      </c>
      <c r="D8" s="4" t="s">
        <v>162</v>
      </c>
      <c r="E8" s="4" t="s">
        <v>164</v>
      </c>
    </row>
    <row r="9" spans="1:5" x14ac:dyDescent="0.25">
      <c r="A9" s="4">
        <v>6</v>
      </c>
      <c r="B9" s="4" t="s">
        <v>167</v>
      </c>
      <c r="C9">
        <v>3343.68</v>
      </c>
      <c r="D9" s="4" t="s">
        <v>162</v>
      </c>
      <c r="E9" s="4" t="s">
        <v>164</v>
      </c>
    </row>
    <row r="10" spans="1:5" x14ac:dyDescent="0.25">
      <c r="A10" s="4">
        <v>7</v>
      </c>
      <c r="B10" s="4" t="s">
        <v>167</v>
      </c>
      <c r="C10">
        <v>3524.6400000000003</v>
      </c>
      <c r="D10" s="4" t="s">
        <v>162</v>
      </c>
      <c r="E10" s="4" t="s">
        <v>164</v>
      </c>
    </row>
    <row r="11" spans="1:5" x14ac:dyDescent="0.25">
      <c r="A11" s="4">
        <v>8</v>
      </c>
      <c r="B11" s="4" t="s">
        <v>167</v>
      </c>
      <c r="C11">
        <v>8836.83</v>
      </c>
      <c r="D11" s="4" t="s">
        <v>162</v>
      </c>
      <c r="E11" s="4" t="s">
        <v>164</v>
      </c>
    </row>
    <row r="12" spans="1:5" x14ac:dyDescent="0.25">
      <c r="A12" s="4">
        <v>9</v>
      </c>
      <c r="B12" s="4" t="s">
        <v>167</v>
      </c>
      <c r="C12">
        <v>8559.9599999999991</v>
      </c>
      <c r="D12" s="4" t="s">
        <v>162</v>
      </c>
      <c r="E12" s="4" t="s">
        <v>164</v>
      </c>
    </row>
    <row r="13" spans="1:5" x14ac:dyDescent="0.25">
      <c r="A13" s="4">
        <v>10</v>
      </c>
      <c r="B13" s="4" t="s">
        <v>167</v>
      </c>
      <c r="C13">
        <v>5093.88</v>
      </c>
      <c r="D13" s="4" t="s">
        <v>162</v>
      </c>
      <c r="E13" s="4" t="s">
        <v>164</v>
      </c>
    </row>
    <row r="14" spans="1:5" x14ac:dyDescent="0.25">
      <c r="A14" s="4">
        <v>11</v>
      </c>
      <c r="B14" s="4" t="s">
        <v>167</v>
      </c>
      <c r="C14">
        <v>6046.68</v>
      </c>
      <c r="D14" s="4" t="s">
        <v>162</v>
      </c>
      <c r="E14" s="4" t="s">
        <v>164</v>
      </c>
    </row>
    <row r="15" spans="1:5" x14ac:dyDescent="0.25">
      <c r="A15" s="4">
        <v>12</v>
      </c>
      <c r="B15" s="4" t="s">
        <v>167</v>
      </c>
      <c r="C15">
        <v>3561.58</v>
      </c>
      <c r="D15" s="4" t="s">
        <v>162</v>
      </c>
      <c r="E15" s="4" t="s">
        <v>164</v>
      </c>
    </row>
    <row r="16" spans="1:5" x14ac:dyDescent="0.25">
      <c r="A16" s="4">
        <v>13</v>
      </c>
      <c r="B16" t="s">
        <v>168</v>
      </c>
      <c r="C16">
        <v>29720.31</v>
      </c>
      <c r="D16" s="4" t="s">
        <v>162</v>
      </c>
      <c r="E16" s="4" t="s">
        <v>164</v>
      </c>
    </row>
    <row r="17" spans="1:5" x14ac:dyDescent="0.25">
      <c r="A17" s="4">
        <v>14</v>
      </c>
      <c r="B17" s="4" t="s">
        <v>168</v>
      </c>
      <c r="C17">
        <v>4285.6899999999996</v>
      </c>
      <c r="D17" s="4" t="s">
        <v>162</v>
      </c>
      <c r="E17" s="4" t="s">
        <v>164</v>
      </c>
    </row>
    <row r="18" spans="1:5" x14ac:dyDescent="0.25">
      <c r="A18" s="4">
        <v>15</v>
      </c>
      <c r="B18" s="4" t="s">
        <v>168</v>
      </c>
      <c r="C18">
        <v>6826.06</v>
      </c>
      <c r="D18" s="4" t="s">
        <v>162</v>
      </c>
      <c r="E18" s="4" t="s">
        <v>164</v>
      </c>
    </row>
    <row r="19" spans="1:5" x14ac:dyDescent="0.25">
      <c r="A19" s="4">
        <v>16</v>
      </c>
      <c r="B19" s="4" t="s">
        <v>168</v>
      </c>
      <c r="C19">
        <v>14607.27</v>
      </c>
      <c r="D19" s="4" t="s">
        <v>162</v>
      </c>
      <c r="E19" s="4" t="s">
        <v>164</v>
      </c>
    </row>
    <row r="20" spans="1:5" x14ac:dyDescent="0.25">
      <c r="A20" s="4">
        <v>17</v>
      </c>
      <c r="B20" s="4" t="s">
        <v>168</v>
      </c>
      <c r="C20">
        <v>14441.05</v>
      </c>
      <c r="D20" s="4" t="s">
        <v>162</v>
      </c>
      <c r="E20" s="4" t="s">
        <v>164</v>
      </c>
    </row>
    <row r="21" spans="1:5" x14ac:dyDescent="0.25">
      <c r="A21" s="4">
        <v>18</v>
      </c>
      <c r="B21" s="4" t="s">
        <v>168</v>
      </c>
      <c r="C21">
        <v>18035.5</v>
      </c>
      <c r="D21" s="4" t="s">
        <v>162</v>
      </c>
      <c r="E21" s="4" t="s">
        <v>164</v>
      </c>
    </row>
    <row r="22" spans="1:5" x14ac:dyDescent="0.25">
      <c r="A22" s="4">
        <v>19</v>
      </c>
      <c r="B22" s="4" t="s">
        <v>168</v>
      </c>
      <c r="C22">
        <v>13844.44</v>
      </c>
      <c r="D22" s="4" t="s">
        <v>162</v>
      </c>
      <c r="E22" s="4" t="s">
        <v>164</v>
      </c>
    </row>
    <row r="23" spans="1:5" x14ac:dyDescent="0.25">
      <c r="A23" s="4">
        <v>20</v>
      </c>
      <c r="B23" s="4" t="s">
        <v>168</v>
      </c>
      <c r="C23">
        <v>16041.67</v>
      </c>
      <c r="D23" s="4" t="s">
        <v>162</v>
      </c>
      <c r="E23" s="4" t="s">
        <v>164</v>
      </c>
    </row>
    <row r="24" spans="1:5" x14ac:dyDescent="0.25">
      <c r="A24" s="4">
        <v>21</v>
      </c>
      <c r="B24" s="4" t="s">
        <v>168</v>
      </c>
      <c r="C24">
        <v>15268.32</v>
      </c>
      <c r="D24" s="4" t="s">
        <v>162</v>
      </c>
      <c r="E24" s="4" t="s">
        <v>164</v>
      </c>
    </row>
    <row r="25" spans="1:5" x14ac:dyDescent="0.25">
      <c r="A25" s="4">
        <v>22</v>
      </c>
      <c r="B25" s="4" t="s">
        <v>168</v>
      </c>
      <c r="C25">
        <v>14820.87</v>
      </c>
      <c r="D25" s="4" t="s">
        <v>162</v>
      </c>
      <c r="E25" s="4" t="s">
        <v>164</v>
      </c>
    </row>
    <row r="26" spans="1:5" x14ac:dyDescent="0.25">
      <c r="A26" s="4">
        <v>23</v>
      </c>
      <c r="B26" s="4" t="s">
        <v>168</v>
      </c>
      <c r="C26">
        <v>9297.17</v>
      </c>
      <c r="D26" s="4" t="s">
        <v>162</v>
      </c>
      <c r="E26" s="4" t="s">
        <v>164</v>
      </c>
    </row>
    <row r="27" spans="1:5" x14ac:dyDescent="0.25">
      <c r="A27" s="4">
        <v>24</v>
      </c>
      <c r="B27" s="4" t="s">
        <v>168</v>
      </c>
      <c r="C27">
        <v>10749.23</v>
      </c>
      <c r="D27" s="4" t="s">
        <v>162</v>
      </c>
      <c r="E27" s="4" t="s">
        <v>164</v>
      </c>
    </row>
    <row r="28" spans="1:5" x14ac:dyDescent="0.25">
      <c r="A28" s="4">
        <v>25</v>
      </c>
      <c r="B28" s="4" t="s">
        <v>168</v>
      </c>
      <c r="C28">
        <v>18035.5</v>
      </c>
      <c r="D28" s="4" t="s">
        <v>162</v>
      </c>
      <c r="E28" s="4" t="s">
        <v>164</v>
      </c>
    </row>
    <row r="29" spans="1:5" x14ac:dyDescent="0.25">
      <c r="A29" s="4">
        <v>26</v>
      </c>
      <c r="B29" s="4" t="s">
        <v>168</v>
      </c>
      <c r="C29">
        <v>14378.3</v>
      </c>
      <c r="D29" s="4" t="s">
        <v>162</v>
      </c>
      <c r="E29" s="4" t="s">
        <v>164</v>
      </c>
    </row>
    <row r="30" spans="1:5" x14ac:dyDescent="0.25">
      <c r="A30" s="4">
        <v>27</v>
      </c>
      <c r="B30" s="4" t="s">
        <v>168</v>
      </c>
      <c r="C30">
        <v>18320.36</v>
      </c>
      <c r="D30" s="4" t="s">
        <v>162</v>
      </c>
      <c r="E30" s="4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>
      <selection activeCell="A4" sqref="A4:A2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9</v>
      </c>
      <c r="C1" t="s">
        <v>10</v>
      </c>
      <c r="D1" t="s">
        <v>7</v>
      </c>
      <c r="E1" t="s">
        <v>7</v>
      </c>
    </row>
    <row r="2" spans="1:5" hidden="1" x14ac:dyDescent="0.25">
      <c r="B2" t="s">
        <v>121</v>
      </c>
      <c r="C2" t="s">
        <v>122</v>
      </c>
      <c r="D2" t="s">
        <v>123</v>
      </c>
      <c r="E2" t="s">
        <v>124</v>
      </c>
    </row>
    <row r="3" spans="1:5" x14ac:dyDescent="0.25">
      <c r="A3" s="1" t="s">
        <v>97</v>
      </c>
      <c r="B3" s="1" t="s">
        <v>106</v>
      </c>
      <c r="C3" s="1" t="s">
        <v>107</v>
      </c>
      <c r="D3" s="1" t="s">
        <v>100</v>
      </c>
      <c r="E3" s="1" t="s">
        <v>108</v>
      </c>
    </row>
    <row r="4" spans="1:5" x14ac:dyDescent="0.25">
      <c r="A4">
        <v>1</v>
      </c>
      <c r="B4" t="s">
        <v>165</v>
      </c>
      <c r="C4">
        <v>250</v>
      </c>
      <c r="D4" t="s">
        <v>162</v>
      </c>
      <c r="E4" t="s">
        <v>166</v>
      </c>
    </row>
    <row r="5" spans="1:5" x14ac:dyDescent="0.25">
      <c r="A5">
        <v>2</v>
      </c>
      <c r="B5" s="4" t="s">
        <v>165</v>
      </c>
      <c r="C5">
        <v>300.48</v>
      </c>
      <c r="D5" t="s">
        <v>162</v>
      </c>
      <c r="E5" s="4" t="s">
        <v>166</v>
      </c>
    </row>
    <row r="6" spans="1:5" x14ac:dyDescent="0.25">
      <c r="A6">
        <v>3</v>
      </c>
      <c r="B6" s="4" t="s">
        <v>165</v>
      </c>
      <c r="C6">
        <v>300.48</v>
      </c>
      <c r="D6" s="4" t="s">
        <v>162</v>
      </c>
      <c r="E6" s="4" t="s">
        <v>166</v>
      </c>
    </row>
    <row r="7" spans="1:5" x14ac:dyDescent="0.25">
      <c r="A7" s="4">
        <v>4</v>
      </c>
      <c r="B7" s="4" t="s">
        <v>165</v>
      </c>
      <c r="C7">
        <v>501.76</v>
      </c>
      <c r="D7" s="4" t="s">
        <v>162</v>
      </c>
      <c r="E7" s="4" t="s">
        <v>166</v>
      </c>
    </row>
    <row r="8" spans="1:5" x14ac:dyDescent="0.25">
      <c r="A8" s="4">
        <v>5</v>
      </c>
      <c r="B8" s="4" t="s">
        <v>165</v>
      </c>
      <c r="C8">
        <v>489.54</v>
      </c>
      <c r="D8" s="4" t="s">
        <v>162</v>
      </c>
      <c r="E8" s="4" t="s">
        <v>166</v>
      </c>
    </row>
    <row r="9" spans="1:5" x14ac:dyDescent="0.25">
      <c r="A9" s="4">
        <v>6</v>
      </c>
      <c r="B9" s="4" t="s">
        <v>165</v>
      </c>
      <c r="C9">
        <v>464.37</v>
      </c>
      <c r="D9" s="4" t="s">
        <v>162</v>
      </c>
      <c r="E9" s="4" t="s">
        <v>166</v>
      </c>
    </row>
    <row r="10" spans="1:5" x14ac:dyDescent="0.25">
      <c r="A10" s="4">
        <v>7</v>
      </c>
      <c r="B10" s="4" t="s">
        <v>165</v>
      </c>
      <c r="C10">
        <v>464.37</v>
      </c>
      <c r="D10" s="4" t="s">
        <v>162</v>
      </c>
      <c r="E10" s="4" t="s">
        <v>166</v>
      </c>
    </row>
    <row r="11" spans="1:5" x14ac:dyDescent="0.25">
      <c r="A11" s="4">
        <v>8</v>
      </c>
      <c r="B11" s="4" t="s">
        <v>165</v>
      </c>
      <c r="C11">
        <v>464.37</v>
      </c>
      <c r="D11" s="4" t="s">
        <v>162</v>
      </c>
      <c r="E11" s="4" t="s">
        <v>166</v>
      </c>
    </row>
    <row r="12" spans="1:5" x14ac:dyDescent="0.25">
      <c r="A12" s="4">
        <v>9</v>
      </c>
      <c r="B12" s="4" t="s">
        <v>165</v>
      </c>
      <c r="C12">
        <v>501.76</v>
      </c>
      <c r="D12" s="4" t="s">
        <v>162</v>
      </c>
      <c r="E12" s="4" t="s">
        <v>166</v>
      </c>
    </row>
    <row r="13" spans="1:5" x14ac:dyDescent="0.25">
      <c r="A13" s="4">
        <v>10</v>
      </c>
      <c r="B13" s="4" t="s">
        <v>165</v>
      </c>
      <c r="C13">
        <v>489.54</v>
      </c>
      <c r="D13" s="4" t="s">
        <v>162</v>
      </c>
      <c r="E13" s="4" t="s">
        <v>166</v>
      </c>
    </row>
    <row r="14" spans="1:5" x14ac:dyDescent="0.25">
      <c r="A14" s="4">
        <v>11</v>
      </c>
      <c r="B14" s="4" t="s">
        <v>165</v>
      </c>
      <c r="C14">
        <v>489.54</v>
      </c>
      <c r="D14" s="4" t="s">
        <v>162</v>
      </c>
      <c r="E14" s="4" t="s">
        <v>166</v>
      </c>
    </row>
    <row r="15" spans="1:5" x14ac:dyDescent="0.25">
      <c r="A15" s="4">
        <v>12</v>
      </c>
      <c r="B15" s="4" t="s">
        <v>165</v>
      </c>
      <c r="C15">
        <v>595.20000000000005</v>
      </c>
      <c r="D15" s="4" t="s">
        <v>162</v>
      </c>
      <c r="E15" s="4" t="s">
        <v>166</v>
      </c>
    </row>
    <row r="16" spans="1:5" x14ac:dyDescent="0.25">
      <c r="A16" s="4">
        <v>13</v>
      </c>
      <c r="B16" s="4" t="s">
        <v>165</v>
      </c>
      <c r="C16">
        <v>577.72</v>
      </c>
      <c r="D16" s="4" t="s">
        <v>162</v>
      </c>
      <c r="E16" s="4" t="s">
        <v>166</v>
      </c>
    </row>
    <row r="17" spans="1:5" x14ac:dyDescent="0.25">
      <c r="A17" s="4">
        <v>14</v>
      </c>
      <c r="B17" s="4" t="s">
        <v>165</v>
      </c>
      <c r="C17">
        <v>577.72</v>
      </c>
      <c r="D17" s="4" t="s">
        <v>162</v>
      </c>
      <c r="E17" s="4" t="s">
        <v>166</v>
      </c>
    </row>
    <row r="18" spans="1:5" x14ac:dyDescent="0.25">
      <c r="A18" s="4">
        <v>15</v>
      </c>
      <c r="B18" s="4" t="s">
        <v>165</v>
      </c>
      <c r="C18">
        <v>358.9</v>
      </c>
      <c r="D18" s="4" t="s">
        <v>162</v>
      </c>
      <c r="E18" s="4" t="s">
        <v>166</v>
      </c>
    </row>
    <row r="19" spans="1:5" x14ac:dyDescent="0.25">
      <c r="A19" s="4">
        <v>16</v>
      </c>
      <c r="B19" s="4" t="s">
        <v>165</v>
      </c>
      <c r="C19">
        <v>419.07</v>
      </c>
      <c r="D19" s="4" t="s">
        <v>162</v>
      </c>
      <c r="E19" s="4" t="s">
        <v>166</v>
      </c>
    </row>
    <row r="20" spans="1:5" x14ac:dyDescent="0.25">
      <c r="A20" s="4">
        <v>17</v>
      </c>
      <c r="B20" s="4" t="s">
        <v>165</v>
      </c>
      <c r="C20">
        <v>489.54</v>
      </c>
      <c r="D20" s="4" t="s">
        <v>162</v>
      </c>
      <c r="E20" s="4" t="s">
        <v>166</v>
      </c>
    </row>
    <row r="21" spans="1:5" x14ac:dyDescent="0.25">
      <c r="A21" s="4">
        <v>18</v>
      </c>
      <c r="B21" s="4" t="s">
        <v>165</v>
      </c>
      <c r="C21">
        <v>464.37</v>
      </c>
      <c r="D21" s="4" t="s">
        <v>162</v>
      </c>
      <c r="E21" s="4" t="s">
        <v>166</v>
      </c>
    </row>
    <row r="22" spans="1:5" x14ac:dyDescent="0.25">
      <c r="A22" s="4">
        <v>19</v>
      </c>
      <c r="B22" s="4" t="s">
        <v>165</v>
      </c>
      <c r="C22">
        <v>464.37</v>
      </c>
      <c r="D22" s="4" t="s">
        <v>162</v>
      </c>
      <c r="E22" s="4" t="s">
        <v>166</v>
      </c>
    </row>
    <row r="23" spans="1:5" x14ac:dyDescent="0.25">
      <c r="A23" s="4">
        <v>20</v>
      </c>
      <c r="B23" s="4" t="s">
        <v>165</v>
      </c>
      <c r="C23">
        <v>464.37</v>
      </c>
      <c r="D23" s="4" t="s">
        <v>162</v>
      </c>
      <c r="E23" s="4" t="s">
        <v>166</v>
      </c>
    </row>
    <row r="24" spans="1:5" x14ac:dyDescent="0.25">
      <c r="A24" s="4">
        <v>21</v>
      </c>
      <c r="B24" s="4" t="s">
        <v>165</v>
      </c>
      <c r="C24">
        <v>501.76</v>
      </c>
      <c r="D24" s="4" t="s">
        <v>162</v>
      </c>
      <c r="E24" s="4" t="s">
        <v>166</v>
      </c>
    </row>
    <row r="25" spans="1:5" x14ac:dyDescent="0.25">
      <c r="A25" s="4">
        <v>22</v>
      </c>
      <c r="B25" s="4" t="s">
        <v>165</v>
      </c>
      <c r="C25">
        <v>504.78</v>
      </c>
      <c r="D25" s="4" t="s">
        <v>162</v>
      </c>
      <c r="E25" s="4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Tabla_221223</vt:lpstr>
      <vt:lpstr>Tabla_221225</vt:lpstr>
      <vt:lpstr>Tabla_221221</vt:lpstr>
      <vt:lpstr>Tabla_221222</vt:lpstr>
      <vt:lpstr>Tabla_221228</vt:lpstr>
      <vt:lpstr>Tabla_221224</vt:lpstr>
      <vt:lpstr>Tabla_221226</vt:lpstr>
      <vt:lpstr>Tabla_221229</vt:lpstr>
      <vt:lpstr>Tabla_221231</vt:lpstr>
      <vt:lpstr>Tabla_221230</vt:lpstr>
      <vt:lpstr>Tabla_221232</vt:lpstr>
      <vt:lpstr>Tabla_221233</vt:lpstr>
      <vt:lpstr>Tabla_221234</vt:lpstr>
      <vt:lpstr>Tabla_221227</vt:lpstr>
      <vt:lpstr>Hidden_12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2021-05-14T15:54:39Z</dcterms:created>
  <dcterms:modified xsi:type="dcterms:W3CDTF">2022-03-08T20:37:29Z</dcterms:modified>
</cp:coreProperties>
</file>